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 tabRatio="929" activeTab="6"/>
  </bookViews>
  <sheets>
    <sheet name="Хизмат сафари" sheetId="33" r:id="rId1"/>
    <sheet name="Автотранспорт" sheetId="34" r:id="rId2"/>
    <sheet name="таксимот" sheetId="28" r:id="rId3"/>
    <sheet name="свод" sheetId="29" r:id="rId4"/>
    <sheet name="Асосий восита" sheetId="30" r:id="rId5"/>
    <sheet name="Кам баҳоли " sheetId="31" r:id="rId6"/>
    <sheet name="Сақлаш" sheetId="32" r:id="rId7"/>
  </sheets>
  <externalReferences>
    <externalReference r:id="rId8"/>
  </externalReferences>
  <definedNames>
    <definedName name="_xlnm._FilterDatabase" localSheetId="4" hidden="1">'Асосий восита'!$A$4:$V$5</definedName>
    <definedName name="_xlnm._FilterDatabase" localSheetId="5" hidden="1">'Кам баҳоли '!$A$4:$K$4</definedName>
    <definedName name="_xlnm._FilterDatabase" localSheetId="6" hidden="1">Сақлаш!$A$4:$K$9</definedName>
    <definedName name="ChapterCod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 localSheetId="1">[1]Факт!#REF!</definedName>
    <definedName name="ImportRowAct" localSheetId="0">[1]Факт!#REF!</definedName>
    <definedName name="ImportRowAct">#REF!</definedName>
    <definedName name="ImportRowActTotal" localSheetId="1">[1]Факт!#REF!</definedName>
    <definedName name="ImportRowActTotal" localSheetId="0">[1]Факт!#REF!</definedName>
    <definedName name="ImportRowActTotal">#REF!</definedName>
    <definedName name="ImportRowCash" localSheetId="1">[1]Касса!#REF!</definedName>
    <definedName name="ImportRowCash" localSheetId="0">[1]Касса!#REF!</definedName>
    <definedName name="ImportRowCash">#REF!</definedName>
    <definedName name="ImportRowCashTotal" localSheetId="1">[1]Касса!#REF!</definedName>
    <definedName name="ImportRowCashTotal" localSheetId="0">[1]Касса!#REF!</definedName>
    <definedName name="ImportRowCashTotal">#REF!</definedName>
    <definedName name="ImportRowPage1">#REF!</definedName>
    <definedName name="ImportRowPage1Total">#REF!</definedName>
    <definedName name="ImportRowPage2">#REF!</definedName>
    <definedName name="ImportRowPage2Total">#REF!</definedName>
    <definedName name="ImportRowRest" localSheetId="1">[1]БММЖ1!#REF!</definedName>
    <definedName name="ImportRowRest" localSheetId="0">[1]БММЖ1!#REF!</definedName>
    <definedName name="ImportRowRest">#REF!</definedName>
    <definedName name="ImportRowTotal">#REF!</definedName>
    <definedName name="ImportRowTotalAct" localSheetId="1">[1]Факт!#REF!</definedName>
    <definedName name="ImportRowTotalAct" localSheetId="0">[1]Факт!#REF!</definedName>
    <definedName name="ImportRowTotalAct">#REF!</definedName>
    <definedName name="OnDate">#REF!</definedName>
    <definedName name="Organization">#REF!</definedName>
    <definedName name="Period">#REF!</definedName>
    <definedName name="Positions">#REF!</definedName>
    <definedName name="R_10">#REF!</definedName>
    <definedName name="R_112">#REF!</definedName>
    <definedName name="R_113">#REF!</definedName>
    <definedName name="R_12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_xlnm.Print_Titles" localSheetId="4">'Асосий восита'!$4:$4</definedName>
    <definedName name="_xlnm.Print_Titles" localSheetId="5">'Кам баҳоли '!$4:$4</definedName>
    <definedName name="_xlnm.Print_Titles" localSheetId="6">Сақлаш!$4:$4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2" l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C6" i="29"/>
  <c r="A11" i="31"/>
  <c r="A12" i="31" s="1"/>
  <c r="A13" i="31" s="1"/>
  <c r="A14" i="31" s="1"/>
  <c r="A15" i="31" s="1"/>
  <c r="A16" i="31" s="1"/>
  <c r="A17" i="31" s="1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7" i="31"/>
  <c r="J16" i="31"/>
  <c r="J15" i="31"/>
  <c r="J5" i="32"/>
  <c r="J8" i="32"/>
  <c r="J11" i="32"/>
  <c r="J16" i="32"/>
  <c r="J15" i="32"/>
  <c r="J14" i="32"/>
  <c r="J13" i="32"/>
  <c r="J12" i="32"/>
  <c r="J10" i="32"/>
  <c r="J9" i="32"/>
  <c r="J7" i="32"/>
  <c r="J6" i="32"/>
  <c r="J5" i="31"/>
  <c r="J6" i="31"/>
  <c r="J7" i="31"/>
  <c r="J8" i="31"/>
  <c r="J9" i="31"/>
  <c r="J10" i="31"/>
  <c r="J11" i="31"/>
  <c r="J12" i="31"/>
  <c r="J13" i="31"/>
  <c r="J14" i="31"/>
  <c r="J5" i="30"/>
  <c r="F7" i="33" l="1"/>
  <c r="G7" i="33"/>
  <c r="A6" i="31" l="1"/>
  <c r="A7" i="31" l="1"/>
  <c r="A8" i="31" s="1"/>
  <c r="A9" i="31" s="1"/>
  <c r="A10" i="31" s="1"/>
  <c r="A6" i="32"/>
  <c r="E8" i="28"/>
  <c r="D8" i="28"/>
  <c r="C7" i="28"/>
  <c r="C8" i="28" s="1"/>
</calcChain>
</file>

<file path=xl/sharedStrings.xml><?xml version="1.0" encoding="utf-8"?>
<sst xmlns="http://schemas.openxmlformats.org/spreadsheetml/2006/main" count="423" uniqueCount="178">
  <si>
    <t>Элемент</t>
  </si>
  <si>
    <t>МАЪЛУМОТ</t>
  </si>
  <si>
    <t>(минг сўм)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</si>
  <si>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</si>
  <si>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</si>
  <si>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</si>
  <si>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</si>
  <si>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</si>
  <si>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</si>
  <si>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</si>
  <si>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қуйилмалар</t>
  </si>
  <si>
    <t>Жами</t>
  </si>
  <si>
    <t>(минг сўмда)</t>
  </si>
  <si>
    <t>Ҳисобот даври</t>
  </si>
  <si>
    <t>Товар (иш ва хизмат)лар харид қилиш учун тузилган шартномалар</t>
  </si>
  <si>
    <t>Молиялаштириш манбаси (бюджет/ бюджетдан ташқари маблағлар ҳисобидан)</t>
  </si>
  <si>
    <t>сони</t>
  </si>
  <si>
    <t>суммаси</t>
  </si>
  <si>
    <t>йўналишлари</t>
  </si>
  <si>
    <t>1-чорак</t>
  </si>
  <si>
    <t>Асосий воситалар харид қилиш учун</t>
  </si>
  <si>
    <t>Бюджет маблағлари</t>
  </si>
  <si>
    <t>Кам баҳоли ва тез эскирувчи буюмлар харид қилиш учун</t>
  </si>
  <si>
    <t>Бюджетдан ташқари маблағлар</t>
  </si>
  <si>
    <t>Ишлар, хизматлар учун</t>
  </si>
  <si>
    <t>(сўмда)</t>
  </si>
  <si>
    <t>Иқтисодий тасниф бўйича харажатлар моддаси</t>
  </si>
  <si>
    <t>Харид қилинган товарлар ва хизматлар номи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</si>
  <si>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</si>
  <si>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</si>
  <si>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</si>
  <si>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</si>
  <si>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</si>
  <si>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(сўм)</t>
  </si>
  <si>
    <t>бюджет</t>
  </si>
  <si>
    <t>дона</t>
  </si>
  <si>
    <t>бюджетдан ташқари</t>
  </si>
  <si>
    <t>тўғридан - тўғри</t>
  </si>
  <si>
    <t>МАЪЛУМОТЛАР</t>
  </si>
  <si>
    <t>Тоифа</t>
  </si>
  <si>
    <t>Модда ва кичик модда</t>
  </si>
  <si>
    <t>Режалаштирилган</t>
  </si>
  <si>
    <t>Ижроси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</si>
  <si>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</si>
  <si>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</si>
  <si>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</si>
  <si>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</si>
  <si>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</si>
  <si>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</si>
  <si>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ДАМАС</t>
  </si>
  <si>
    <t>Харажатлар номланиши</t>
  </si>
  <si>
    <t xml:space="preserve">          IV-гуруҳ харажатлари (Хизмат сафари харажатлари)</t>
  </si>
  <si>
    <t>222</t>
  </si>
  <si>
    <t>26</t>
  </si>
  <si>
    <t>4252300</t>
  </si>
  <si>
    <t>4292200</t>
  </si>
  <si>
    <t>4299990</t>
  </si>
  <si>
    <t>4821140</t>
  </si>
  <si>
    <t>4821190</t>
  </si>
  <si>
    <t>Ўзбекистон Республикаси Иқтисодиёт ва молия вазирлиги ҳузуридаги Ўқув маркази хизмат сафари харажатлари (суткалик пул, транспорт ва яшаш билан боғлиқ харажатлар)</t>
  </si>
  <si>
    <t>2025 йил  1 апрель ҳолатига кўра</t>
  </si>
  <si>
    <t xml:space="preserve"> 2024 йил 3-чоракда  
Ўзбекистон Республикаси Иқтисодиёт ва молия вазирлиги ҳузуридаги Ўқув маркази томонидан ўтказилган танловлар (тендерлар) ва амалга оширилган давлат харидлари тўғрисидаги жамлама
Маълумотлар</t>
  </si>
  <si>
    <t xml:space="preserve"> 2024 йил 3-чоракда  
Ўзбекистон Республикаси Иқтисодиёт ва молия вазирлиги ҳузуридаги Ўқув маркази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</si>
  <si>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ҳайдовчи</t>
  </si>
  <si>
    <t>Инаятов Мирсаид</t>
  </si>
  <si>
    <t xml:space="preserve">рахбарга </t>
  </si>
  <si>
    <t>Ўзбекистон Республикаси Иқтисодиёт ва молия вазирлиги ҳузуридаги Ўқув марказига тегишли хизмат автомобиллари бўйича 2025 йил 1-чорак якунига</t>
  </si>
  <si>
    <t>Ўзбекистон Республикаси Молия вазирлиги ҳузуридаги Ўқув маркази</t>
  </si>
  <si>
    <t>2025 йил 1-чорак учун
Ўзбекистон Республикаси Иқтисодиёт ва молия вазирлиги ҳузуридаги Ўқув маркази бюджетдан ажратилган маблағларнинг чегараланган миқдорининг тақсимоти тўғрисида</t>
  </si>
  <si>
    <t>4354990</t>
  </si>
  <si>
    <t>электрон дукон</t>
  </si>
  <si>
    <t>4153933.1.1</t>
  </si>
  <si>
    <t>хизмат/дона</t>
  </si>
  <si>
    <t>Сервер.</t>
  </si>
  <si>
    <t>4252110</t>
  </si>
  <si>
    <t>4222000</t>
  </si>
  <si>
    <t>4224000</t>
  </si>
  <si>
    <t>4243000</t>
  </si>
  <si>
    <t>4221000</t>
  </si>
  <si>
    <t>4225000</t>
  </si>
  <si>
    <t>4121200</t>
  </si>
  <si>
    <t>4377201.1.1</t>
  </si>
  <si>
    <t>72958 дс 1.</t>
  </si>
  <si>
    <t>3024932</t>
  </si>
  <si>
    <t>B1074927</t>
  </si>
  <si>
    <t>B1074810</t>
  </si>
  <si>
    <t>3016811</t>
  </si>
  <si>
    <t>1/426/1-hrm-2025</t>
  </si>
  <si>
    <t>2997632</t>
  </si>
  <si>
    <t>2996880</t>
  </si>
  <si>
    <t>2996659</t>
  </si>
  <si>
    <t>B1072428</t>
  </si>
  <si>
    <t>332102 дс 1</t>
  </si>
  <si>
    <t>B1071488</t>
  </si>
  <si>
    <t>118 дс 1</t>
  </si>
  <si>
    <t>6.1168676</t>
  </si>
  <si>
    <t>CPIO-1582 дс 01</t>
  </si>
  <si>
    <t>164606 дс 1</t>
  </si>
  <si>
    <t>nova0000515/1 дс 1</t>
  </si>
  <si>
    <t>1109 дс 1</t>
  </si>
  <si>
    <t>000/4002/001</t>
  </si>
  <si>
    <t>1/426-hrm-2025</t>
  </si>
  <si>
    <t xml:space="preserve"> 2025 йил 1-чоракда  
Ўзбекистон Республикаси Иқтисодиёт ва молия вазирлиги ҳузуридаги Ўқув маркази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</si>
  <si>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 xml:space="preserve"> 2025 йил 1-чоракда  
Ўзбекистон Республикаси Иқтисодиёт ва молия вазирлиги ҳузуридаги Ўқув марказида товарлар (ишлар, хизматлар) учун тўғридан-тўғри тузилган шартномалар                                                                                                                                           ва амалга оширилган давлат харидлари тўғрисидаги
Маълумотлар</t>
  </si>
  <si>
    <t>4292100</t>
  </si>
  <si>
    <t>Услуга обязательного страхования гражданской ответственности работодателя (ОСГОР) лот 251100373759513</t>
  </si>
  <si>
    <t>Совуқ ва оқова сув  (годовой) лот 251100103679315</t>
  </si>
  <si>
    <t>Полиэтиленовые пакеты для мусора бп 5060. лот251110083546313</t>
  </si>
  <si>
    <t>Тряпка для очистки поверхностей Лот рақами 25311008019604</t>
  </si>
  <si>
    <t>Услуга по доступу к информационно-коммуникационной сети Интернет лот 251100243661779</t>
  </si>
  <si>
    <t>Hrm.argos 1/426-hrm-2025 лот 251100103704897</t>
  </si>
  <si>
    <t xml:space="preserve">Услуга по передаче электроэнергии лот 251100103694958 </t>
  </si>
  <si>
    <t>Аренда сооружений. лот251100343791870</t>
  </si>
  <si>
    <t>Услуга по технической поддержке информационных технологий-hrm.argos.uz лот 251100103841661</t>
  </si>
  <si>
    <t>Природный газ лот 251100103706943(тўлов графиги ўзгарганлиги учун киритилди)</t>
  </si>
  <si>
    <t>Карандаши простые и цветные с грифелями в твердой оболочке. лот 251110083545111</t>
  </si>
  <si>
    <t>Половая тряпка лот 25311008019271</t>
  </si>
  <si>
    <t>Клей лот  252010084377201</t>
  </si>
  <si>
    <t>Бумага туалетная Лот рақами 25311008015556</t>
  </si>
  <si>
    <t>Магниты для магнитно-маркерной доски лот 251110083569246</t>
  </si>
  <si>
    <t>Услуга телефонной связи лот 251100243684463</t>
  </si>
  <si>
    <t>Услуга по вывозу мусора годовой(нархи ўзгарганлиги учун)  лот 251100613690893</t>
  </si>
  <si>
    <t>Ручка канцелярская лот 25311008014153</t>
  </si>
  <si>
    <t>Полиэтиленовые пакеты . Лот 251110083545395</t>
  </si>
  <si>
    <t>Бумага для флипчарта в блоках лот 251110083575878</t>
  </si>
  <si>
    <t>Услуга по доступу к информационно-коммуникационной сети Интернет Сервер лот 251100243680400</t>
  </si>
  <si>
    <t>Услуга инженерных коллекторов. лот 251100103662352</t>
  </si>
  <si>
    <t>186Ц/-70 дс 1</t>
  </si>
  <si>
    <t>Услуга</t>
  </si>
  <si>
    <t>м куб</t>
  </si>
  <si>
    <t>элетрон дўкон</t>
  </si>
  <si>
    <t>4249000</t>
  </si>
  <si>
    <t>4234950</t>
  </si>
  <si>
    <t>4234100</t>
  </si>
  <si>
    <t>ПКЗ за 2024г  Услуга по почта дог № 18 О/С дс 1 от 07.06.2024 г. счф№xп201 от 01.06.2024г. и счф№хп 732 от 28.12.2024г. акт-сверка от 01.01.2025г.</t>
  </si>
  <si>
    <t>Gaz quvurlari va xo‘jalikning gaz isteʼmol qilish obyektlarini montaj qilish va foydalanish uchun ruxsatnoma berganlik uchun davlat boji. O‘zbekiston Respublikasi Vazirlar Mahkamasining  05.10.2022 yildagi 566-son qaroroi( 37-ilova 7-bandi). 
Invoys raqami: 19413324806685</t>
  </si>
  <si>
    <t xml:space="preserve">Gaz quvurlari va xo‘jalikning gaz isteʼmol qilish obyektlarini montaj qilish va foydalanish uchun ariza ko‘rib chiqish uchun davlat boji. O‘zbekiston Respublikasi Vazirlar Mahkamasining  05.10.2022 yildagi 566-son qaroroi( 37-ilova 6-bandi). Invoys raqami: 54684476361172 
</t>
  </si>
  <si>
    <t>Услуга автостоянки лот  251100143870699</t>
  </si>
  <si>
    <t>Аренда сооружений LOT251100343931116</t>
  </si>
  <si>
    <t>Услуга по сотовой (мобильной) связи лот 251100243710102</t>
  </si>
  <si>
    <t>Услуги по операциям с недвижимым имуществом Аренда сооружений лот 251100143736260</t>
  </si>
  <si>
    <t>ПКЗ за 2024г  Услуга по Аренда сооружений дог № 6.1168676 от 23.04.2024 г. счф№1000007142852  от 31.12.2024г. акт-сверка от 01.01.2025г.</t>
  </si>
  <si>
    <t>Услуги юридические прочие лот 251110083459367</t>
  </si>
  <si>
    <t xml:space="preserve">Услуга страхования автотранспорта лот 251100373731330 </t>
  </si>
  <si>
    <t>Пожарный щит лот 25311008011438</t>
  </si>
  <si>
    <t>ПКЗ за 2024г  Услуга по вывозу мусора дог № 1109 дс 2 от 23.12.2024 г. счф№4585 от 31.12.2024г. акт-сверка от 01.01.2025г.</t>
  </si>
  <si>
    <t>Ежемесячная абонентская плата за использование Единой межведомственной электронной системы исполнительской дисциплины "Ijro.gov.uz". лот 251100103803043</t>
  </si>
  <si>
    <t>Ежемесячная абонентская плата за использование Единой межведомственной электронной системы исполнительской дисциплины ?Ijro.gov.uz? лот 251100103695588</t>
  </si>
  <si>
    <t>Услуга по текущему ремонту котельного оборудования лот 25311008006613</t>
  </si>
  <si>
    <t>Электрон давлат харидларида иштирок этиш учун закалат тўлови 0.15 %</t>
  </si>
  <si>
    <t>Услуга по обслуживанию и ремонту транспортных средств лот 251100453742752</t>
  </si>
  <si>
    <t>сертификат SSL лот 251100143807366</t>
  </si>
  <si>
    <t>Вода питьевая упакованная лот 25311008002465</t>
  </si>
  <si>
    <t>Услуга по техническому обслуживанию автоматической пожарной сигнализации LOT 25311008019019</t>
  </si>
  <si>
    <t>Услуга по перезарядке огнетушителей лот 25311008006938</t>
  </si>
  <si>
    <t>Услуга по электронному документообороту лот</t>
  </si>
  <si>
    <t>Картридж для принтера лот 252010084188887</t>
  </si>
  <si>
    <t>3</t>
  </si>
  <si>
    <t>5</t>
  </si>
  <si>
    <t>4</t>
  </si>
  <si>
    <t>1</t>
  </si>
  <si>
    <t>261025214514</t>
  </si>
  <si>
    <t>1941233080</t>
  </si>
  <si>
    <t>2</t>
  </si>
  <si>
    <t>2923656</t>
  </si>
  <si>
    <t>67/59/1/0156</t>
  </si>
  <si>
    <t>B1069653</t>
  </si>
  <si>
    <t>16699-2025/IJRO</t>
  </si>
  <si>
    <t>6896-2025/IJRO</t>
  </si>
  <si>
    <t>B1066895</t>
  </si>
  <si>
    <t>6</t>
  </si>
  <si>
    <t>4019-AS</t>
  </si>
  <si>
    <t>B1064385</t>
  </si>
  <si>
    <t>B1074594</t>
  </si>
  <si>
    <t>B1067080</t>
  </si>
  <si>
    <t>2999387</t>
  </si>
  <si>
    <t>4188887.1.1</t>
  </si>
  <si>
    <t>Ўқув марказининг буйруғига асосан-хизмат сафари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</si>
</sst>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_р_._-;\-* #,##0.0_р_._-;_-* &quot;-&quot;??_р_.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\ _₽_-;\-* #,##0\ _₽_-;_-* &quot;-&quot;??\ _₽_-;_-@_-"/>
    <numFmt numFmtId="168" formatCode="#,##0.0"/>
    <numFmt numFmtId="174" formatCode="#,##0.00\ _₽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2" borderId="0"/>
    <xf numFmtId="164" fontId="3" fillId="0" borderId="0"/>
    <xf numFmtId="0" fontId="4" fillId="0" borderId="0"/>
    <xf numFmtId="165" fontId="3" fillId="0" borderId="0"/>
    <xf numFmtId="166" fontId="3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1" fillId="0" borderId="0"/>
    <xf numFmtId="166" fontId="11" fillId="0" borderId="0"/>
    <xf numFmtId="0" fontId="21" fillId="0" borderId="0"/>
    <xf numFmtId="165" fontId="11" fillId="0" borderId="0"/>
  </cellStyleXfs>
  <cellXfs count="129">
    <xf numFmtId="0" fontId="0" fillId="0" borderId="0" xfId="0"/>
    <xf numFmtId="3" fontId="9" fillId="0" borderId="0" xfId="6" applyNumberFormat="1" applyFont="1" applyAlignment="1">
      <alignment horizontal="left" vertical="top" wrapText="1"/>
    </xf>
    <xf numFmtId="0" fontId="10" fillId="0" borderId="0" xfId="6" applyFont="1"/>
    <xf numFmtId="3" fontId="9" fillId="0" borderId="0" xfId="6" applyNumberFormat="1" applyFont="1" applyAlignment="1">
      <alignment horizontal="center" vertical="top" wrapText="1"/>
    </xf>
    <xf numFmtId="3" fontId="8" fillId="0" borderId="0" xfId="6" applyNumberFormat="1" applyFont="1" applyAlignment="1">
      <alignment horizontal="center" vertical="top" wrapText="1"/>
    </xf>
    <xf numFmtId="3" fontId="8" fillId="0" borderId="1" xfId="6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3" fontId="8" fillId="0" borderId="0" xfId="6" applyNumberFormat="1" applyFont="1" applyAlignment="1">
      <alignment horizontal="left" vertical="top" wrapText="1"/>
    </xf>
    <xf numFmtId="0" fontId="12" fillId="0" borderId="0" xfId="6" applyFont="1"/>
    <xf numFmtId="3" fontId="5" fillId="0" borderId="0" xfId="6" applyNumberFormat="1" applyFont="1" applyAlignment="1">
      <alignment vertical="top" wrapText="1"/>
    </xf>
    <xf numFmtId="3" fontId="6" fillId="0" borderId="0" xfId="6" applyNumberFormat="1" applyFont="1" applyAlignment="1">
      <alignment horizontal="left" vertical="top" wrapText="1"/>
    </xf>
    <xf numFmtId="3" fontId="13" fillId="0" borderId="0" xfId="6" applyNumberFormat="1" applyFont="1" applyAlignment="1">
      <alignment horizontal="left" vertical="top" wrapText="1"/>
    </xf>
    <xf numFmtId="3" fontId="6" fillId="0" borderId="0" xfId="6" applyNumberFormat="1" applyFont="1" applyAlignment="1">
      <alignment horizontal="center" vertical="center" wrapText="1"/>
    </xf>
    <xf numFmtId="3" fontId="6" fillId="0" borderId="0" xfId="6" applyNumberFormat="1" applyFont="1" applyAlignment="1">
      <alignment horizontal="center" vertical="top" wrapText="1"/>
    </xf>
    <xf numFmtId="3" fontId="6" fillId="0" borderId="1" xfId="6" applyNumberFormat="1" applyFont="1" applyBorder="1" applyAlignment="1">
      <alignment vertical="center" wrapText="1"/>
    </xf>
    <xf numFmtId="3" fontId="8" fillId="0" borderId="0" xfId="6" applyNumberFormat="1" applyFont="1" applyAlignment="1">
      <alignment vertical="center" wrapText="1"/>
    </xf>
    <xf numFmtId="3" fontId="9" fillId="0" borderId="0" xfId="6" applyNumberFormat="1" applyFont="1" applyAlignment="1">
      <alignment horizontal="left" vertical="center" wrapText="1"/>
    </xf>
    <xf numFmtId="3" fontId="9" fillId="0" borderId="0" xfId="6" applyNumberFormat="1" applyFont="1" applyAlignment="1">
      <alignment horizontal="center" vertical="center" wrapText="1"/>
    </xf>
    <xf numFmtId="3" fontId="13" fillId="0" borderId="0" xfId="6" applyNumberFormat="1" applyFont="1" applyAlignment="1">
      <alignment horizontal="center" vertical="top" wrapText="1"/>
    </xf>
    <xf numFmtId="0" fontId="14" fillId="0" borderId="0" xfId="6" applyFont="1" applyAlignment="1">
      <alignment horizontal="center" vertical="center"/>
    </xf>
    <xf numFmtId="3" fontId="6" fillId="0" borderId="8" xfId="6" applyNumberFormat="1" applyFont="1" applyBorder="1" applyAlignment="1">
      <alignment horizontal="center" vertical="center" wrapText="1"/>
    </xf>
    <xf numFmtId="3" fontId="6" fillId="0" borderId="9" xfId="6" applyNumberFormat="1" applyFont="1" applyBorder="1" applyAlignment="1">
      <alignment vertical="center" wrapText="1"/>
    </xf>
    <xf numFmtId="3" fontId="6" fillId="0" borderId="0" xfId="6" applyNumberFormat="1" applyFont="1" applyAlignment="1">
      <alignment horizontal="left" vertical="center" wrapText="1"/>
    </xf>
    <xf numFmtId="3" fontId="6" fillId="0" borderId="6" xfId="6" applyNumberFormat="1" applyFont="1" applyBorder="1" applyAlignment="1">
      <alignment horizontal="center" vertical="center" wrapText="1"/>
    </xf>
    <xf numFmtId="3" fontId="6" fillId="0" borderId="11" xfId="6" applyNumberFormat="1" applyFont="1" applyBorder="1" applyAlignment="1">
      <alignment horizontal="center" vertical="center" wrapText="1"/>
    </xf>
    <xf numFmtId="3" fontId="5" fillId="0" borderId="12" xfId="6" applyNumberFormat="1" applyFont="1" applyBorder="1" applyAlignment="1">
      <alignment horizontal="center" vertical="center" wrapText="1"/>
    </xf>
    <xf numFmtId="3" fontId="5" fillId="0" borderId="13" xfId="6" applyNumberFormat="1" applyFont="1" applyBorder="1" applyAlignment="1">
      <alignment horizontal="center" vertical="center" wrapText="1"/>
    </xf>
    <xf numFmtId="3" fontId="5" fillId="0" borderId="14" xfId="6" applyNumberFormat="1" applyFont="1" applyBorder="1" applyAlignment="1">
      <alignment horizontal="center" vertical="center" wrapText="1"/>
    </xf>
    <xf numFmtId="3" fontId="18" fillId="0" borderId="0" xfId="6" applyNumberFormat="1" applyFont="1" applyAlignment="1">
      <alignment horizontal="left" vertical="top" wrapText="1"/>
    </xf>
    <xf numFmtId="3" fontId="18" fillId="0" borderId="0" xfId="6" applyNumberFormat="1" applyFont="1" applyAlignment="1">
      <alignment horizontal="center" vertical="top" wrapText="1"/>
    </xf>
    <xf numFmtId="3" fontId="18" fillId="0" borderId="0" xfId="6" applyNumberFormat="1" applyFont="1" applyAlignment="1">
      <alignment vertical="top" wrapText="1"/>
    </xf>
    <xf numFmtId="3" fontId="16" fillId="0" borderId="0" xfId="6" applyNumberFormat="1" applyFont="1" applyAlignment="1">
      <alignment horizontal="center" vertical="top" wrapText="1"/>
    </xf>
    <xf numFmtId="3" fontId="17" fillId="0" borderId="1" xfId="6" applyNumberFormat="1" applyFont="1" applyBorder="1" applyAlignment="1">
      <alignment horizontal="center" vertical="center" wrapText="1"/>
    </xf>
    <xf numFmtId="3" fontId="18" fillId="0" borderId="1" xfId="6" applyNumberFormat="1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0" fontId="18" fillId="3" borderId="1" xfId="7" applyFont="1" applyFill="1" applyBorder="1" applyAlignment="1">
      <alignment horizontal="center" vertical="center"/>
    </xf>
    <xf numFmtId="3" fontId="18" fillId="0" borderId="0" xfId="6" applyNumberFormat="1" applyFont="1" applyAlignment="1">
      <alignment horizontal="left" vertical="top"/>
    </xf>
    <xf numFmtId="3" fontId="18" fillId="0" borderId="0" xfId="6" applyNumberFormat="1" applyFont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3" fontId="18" fillId="0" borderId="0" xfId="0" applyNumberFormat="1" applyFont="1" applyAlignment="1">
      <alignment vertical="top" wrapText="1"/>
    </xf>
    <xf numFmtId="0" fontId="18" fillId="0" borderId="0" xfId="7" applyFont="1" applyAlignment="1">
      <alignment horizontal="center" vertical="center" wrapText="1"/>
    </xf>
    <xf numFmtId="167" fontId="18" fillId="0" borderId="0" xfId="8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8" fillId="0" borderId="0" xfId="6" applyFont="1" applyAlignment="1">
      <alignment horizontal="center" vertical="top" wrapText="1"/>
    </xf>
    <xf numFmtId="3" fontId="18" fillId="0" borderId="0" xfId="6" applyNumberFormat="1" applyFont="1" applyAlignment="1">
      <alignment horizontal="left" vertical="center" wrapText="1"/>
    </xf>
    <xf numFmtId="3" fontId="18" fillId="0" borderId="0" xfId="6" applyNumberFormat="1" applyFont="1" applyAlignment="1">
      <alignment horizontal="left" vertical="center"/>
    </xf>
    <xf numFmtId="168" fontId="5" fillId="0" borderId="2" xfId="6" applyNumberFormat="1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3" fontId="5" fillId="0" borderId="4" xfId="6" applyNumberFormat="1" applyFont="1" applyBorder="1" applyAlignment="1">
      <alignment horizontal="center" vertical="center" wrapText="1"/>
    </xf>
    <xf numFmtId="3" fontId="5" fillId="0" borderId="1" xfId="6" applyNumberFormat="1" applyFont="1" applyBorder="1" applyAlignment="1">
      <alignment horizontal="center" vertical="center" wrapText="1"/>
    </xf>
    <xf numFmtId="3" fontId="6" fillId="0" borderId="1" xfId="6" applyNumberFormat="1" applyFont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3" fontId="5" fillId="0" borderId="11" xfId="6" applyNumberFormat="1" applyFont="1" applyBorder="1" applyAlignment="1">
      <alignment horizontal="left" vertical="center" wrapText="1"/>
    </xf>
    <xf numFmtId="3" fontId="5" fillId="0" borderId="2" xfId="6" applyNumberFormat="1" applyFont="1" applyBorder="1" applyAlignment="1">
      <alignment horizontal="left" vertical="center" wrapText="1"/>
    </xf>
    <xf numFmtId="0" fontId="14" fillId="0" borderId="0" xfId="6" applyFont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horizontal="center" vertical="center" wrapText="1"/>
    </xf>
    <xf numFmtId="3" fontId="8" fillId="0" borderId="0" xfId="6" applyNumberFormat="1" applyFont="1" applyAlignment="1">
      <alignment horizontal="center" vertical="center" wrapText="1"/>
    </xf>
    <xf numFmtId="3" fontId="8" fillId="0" borderId="0" xfId="6" applyNumberFormat="1" applyFont="1" applyAlignment="1">
      <alignment horizontal="center" vertical="top" wrapText="1"/>
    </xf>
    <xf numFmtId="3" fontId="6" fillId="0" borderId="1" xfId="6" applyNumberFormat="1" applyFont="1" applyBorder="1" applyAlignment="1">
      <alignment horizontal="center" vertical="center" wrapText="1"/>
    </xf>
    <xf numFmtId="3" fontId="5" fillId="0" borderId="3" xfId="6" applyNumberFormat="1" applyFont="1" applyBorder="1" applyAlignment="1">
      <alignment horizontal="center" vertical="center" wrapText="1"/>
    </xf>
    <xf numFmtId="3" fontId="5" fillId="0" borderId="6" xfId="6" applyNumberFormat="1" applyFont="1" applyBorder="1" applyAlignment="1">
      <alignment horizontal="center" vertical="center" wrapText="1"/>
    </xf>
    <xf numFmtId="3" fontId="5" fillId="0" borderId="4" xfId="6" applyNumberFormat="1" applyFont="1" applyBorder="1" applyAlignment="1">
      <alignment horizontal="center" vertical="center" wrapText="1"/>
    </xf>
    <xf numFmtId="3" fontId="5" fillId="0" borderId="1" xfId="6" applyNumberFormat="1" applyFont="1" applyBorder="1" applyAlignment="1">
      <alignment horizontal="center" vertical="center" wrapText="1"/>
    </xf>
    <xf numFmtId="3" fontId="5" fillId="0" borderId="5" xfId="6" applyNumberFormat="1" applyFont="1" applyBorder="1" applyAlignment="1">
      <alignment horizontal="center" vertical="center" wrapText="1"/>
    </xf>
    <xf numFmtId="3" fontId="5" fillId="0" borderId="7" xfId="6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3" fontId="9" fillId="2" borderId="1" xfId="1" applyNumberFormat="1" applyFont="1" applyBorder="1" applyAlignment="1">
      <alignment horizontal="center" vertical="center" wrapText="1"/>
    </xf>
    <xf numFmtId="3" fontId="6" fillId="2" borderId="1" xfId="1" applyNumberFormat="1" applyFont="1" applyBorder="1" applyAlignment="1">
      <alignment horizontal="center" vertical="center" wrapText="1"/>
    </xf>
    <xf numFmtId="4" fontId="6" fillId="2" borderId="1" xfId="1" applyNumberFormat="1" applyFont="1" applyBorder="1" applyAlignment="1">
      <alignment horizontal="center" vertical="center" wrapText="1"/>
    </xf>
    <xf numFmtId="168" fontId="6" fillId="2" borderId="1" xfId="1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43" fontId="9" fillId="3" borderId="1" xfId="9" applyFont="1" applyFill="1" applyBorder="1" applyAlignment="1">
      <alignment horizontal="center" vertical="center" wrapText="1"/>
    </xf>
    <xf numFmtId="174" fontId="9" fillId="3" borderId="1" xfId="0" applyNumberFormat="1" applyFont="1" applyFill="1" applyBorder="1" applyAlignment="1" applyProtection="1">
      <alignment horizontal="center" vertical="center" wrapText="1"/>
    </xf>
    <xf numFmtId="1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3" fontId="8" fillId="3" borderId="0" xfId="6" applyNumberFormat="1" applyFont="1" applyFill="1" applyAlignment="1">
      <alignment horizontal="center" vertical="center" wrapText="1"/>
    </xf>
    <xf numFmtId="3" fontId="9" fillId="3" borderId="0" xfId="6" applyNumberFormat="1" applyFont="1" applyFill="1" applyAlignment="1">
      <alignment horizontal="left" vertical="top" wrapText="1"/>
    </xf>
    <xf numFmtId="3" fontId="9" fillId="3" borderId="0" xfId="6" applyNumberFormat="1" applyFont="1" applyFill="1" applyAlignment="1">
      <alignment horizontal="center" vertical="top" wrapText="1"/>
    </xf>
    <xf numFmtId="3" fontId="9" fillId="3" borderId="0" xfId="6" applyNumberFormat="1" applyFont="1" applyFill="1" applyAlignment="1">
      <alignment vertical="top" wrapText="1"/>
    </xf>
    <xf numFmtId="3" fontId="8" fillId="3" borderId="1" xfId="6" applyNumberFormat="1" applyFont="1" applyFill="1" applyBorder="1" applyAlignment="1">
      <alignment horizontal="center" vertical="center" wrapText="1"/>
    </xf>
    <xf numFmtId="3" fontId="17" fillId="3" borderId="1" xfId="6" applyNumberFormat="1" applyFont="1" applyFill="1" applyBorder="1" applyAlignment="1">
      <alignment horizontal="center" vertical="center" wrapText="1"/>
    </xf>
    <xf numFmtId="3" fontId="9" fillId="3" borderId="1" xfId="6" applyNumberFormat="1" applyFont="1" applyFill="1" applyBorder="1" applyAlignment="1">
      <alignment horizontal="center" vertical="center" wrapTex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1" xfId="7" applyFont="1" applyFill="1" applyBorder="1" applyAlignment="1">
      <alignment horizontal="center" vertical="center"/>
    </xf>
    <xf numFmtId="3" fontId="18" fillId="3" borderId="1" xfId="6" applyNumberFormat="1" applyFont="1" applyFill="1" applyBorder="1" applyAlignment="1">
      <alignment horizontal="center" vertical="center" wrapText="1"/>
    </xf>
    <xf numFmtId="3" fontId="9" fillId="3" borderId="0" xfId="6" applyNumberFormat="1" applyFont="1" applyFill="1" applyAlignment="1">
      <alignment horizontal="left" vertical="center" wrapText="1"/>
    </xf>
    <xf numFmtId="3" fontId="9" fillId="3" borderId="0" xfId="6" applyNumberFormat="1" applyFont="1" applyFill="1" applyAlignment="1">
      <alignment horizontal="left" vertical="center"/>
    </xf>
    <xf numFmtId="3" fontId="9" fillId="3" borderId="0" xfId="6" applyNumberFormat="1" applyFont="1" applyFill="1" applyAlignment="1">
      <alignment horizontal="center" vertical="center" wrapText="1"/>
    </xf>
    <xf numFmtId="0" fontId="18" fillId="3" borderId="1" xfId="7" applyFont="1" applyFill="1" applyBorder="1" applyAlignment="1">
      <alignment horizontal="center" vertical="center" wrapText="1"/>
    </xf>
    <xf numFmtId="3" fontId="6" fillId="2" borderId="7" xfId="1" applyNumberFormat="1" applyFont="1" applyBorder="1" applyAlignment="1">
      <alignment horizontal="center" vertical="center" wrapText="1"/>
    </xf>
    <xf numFmtId="3" fontId="6" fillId="2" borderId="9" xfId="1" applyNumberFormat="1" applyFont="1" applyBorder="1" applyAlignment="1">
      <alignment horizontal="center" vertical="center" wrapText="1"/>
    </xf>
    <xf numFmtId="4" fontId="6" fillId="2" borderId="9" xfId="1" applyNumberFormat="1" applyFont="1" applyBorder="1" applyAlignment="1">
      <alignment horizontal="center" vertical="center" wrapText="1"/>
    </xf>
    <xf numFmtId="3" fontId="6" fillId="0" borderId="9" xfId="6" applyNumberFormat="1" applyFont="1" applyBorder="1" applyAlignment="1">
      <alignment horizontal="center" vertical="center" wrapText="1"/>
    </xf>
    <xf numFmtId="3" fontId="6" fillId="2" borderId="10" xfId="1" applyNumberFormat="1" applyFont="1" applyBorder="1" applyAlignment="1">
      <alignment horizontal="center" vertical="center" wrapText="1"/>
    </xf>
    <xf numFmtId="168" fontId="5" fillId="0" borderId="15" xfId="6" applyNumberFormat="1" applyFont="1" applyBorder="1" applyAlignment="1">
      <alignment horizontal="center" vertical="center" wrapText="1"/>
    </xf>
    <xf numFmtId="3" fontId="6" fillId="0" borderId="16" xfId="6" applyNumberFormat="1" applyFont="1" applyBorder="1" applyAlignment="1">
      <alignment horizontal="center" vertical="center" wrapText="1"/>
    </xf>
    <xf numFmtId="3" fontId="6" fillId="0" borderId="17" xfId="6" applyNumberFormat="1" applyFont="1" applyBorder="1" applyAlignment="1">
      <alignment horizontal="center" vertical="center" wrapText="1"/>
    </xf>
    <xf numFmtId="49" fontId="6" fillId="0" borderId="17" xfId="6" applyNumberFormat="1" applyFont="1" applyBorder="1" applyAlignment="1">
      <alignment horizontal="center" vertical="center" wrapText="1"/>
    </xf>
    <xf numFmtId="3" fontId="6" fillId="0" borderId="17" xfId="6" applyNumberFormat="1" applyFont="1" applyBorder="1" applyAlignment="1">
      <alignment vertical="center" wrapText="1"/>
    </xf>
    <xf numFmtId="3" fontId="6" fillId="0" borderId="17" xfId="6" applyNumberFormat="1" applyFont="1" applyBorder="1" applyAlignment="1">
      <alignment horizontal="center" vertical="top" wrapText="1"/>
    </xf>
    <xf numFmtId="3" fontId="6" fillId="0" borderId="18" xfId="6" applyNumberFormat="1" applyFont="1" applyBorder="1" applyAlignment="1">
      <alignment horizontal="center" vertical="top" wrapText="1"/>
    </xf>
    <xf numFmtId="0" fontId="15" fillId="0" borderId="3" xfId="6" applyFont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5" fillId="0" borderId="6" xfId="6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6" fillId="0" borderId="8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9" xfId="6" applyFont="1" applyBorder="1" applyAlignment="1">
      <alignment vertical="center" wrapText="1"/>
    </xf>
    <xf numFmtId="0" fontId="16" fillId="0" borderId="10" xfId="6" applyFont="1" applyBorder="1" applyAlignment="1">
      <alignment vertical="center" wrapText="1"/>
    </xf>
    <xf numFmtId="3" fontId="8" fillId="0" borderId="3" xfId="6" applyNumberFormat="1" applyFont="1" applyBorder="1" applyAlignment="1">
      <alignment horizontal="center" vertical="center" wrapText="1"/>
    </xf>
    <xf numFmtId="3" fontId="8" fillId="0" borderId="4" xfId="6" applyNumberFormat="1" applyFont="1" applyBorder="1" applyAlignment="1">
      <alignment horizontal="center" vertical="center" wrapText="1"/>
    </xf>
    <xf numFmtId="3" fontId="8" fillId="0" borderId="5" xfId="6" applyNumberFormat="1" applyFont="1" applyBorder="1" applyAlignment="1">
      <alignment horizontal="center" vertical="center" wrapText="1"/>
    </xf>
    <xf numFmtId="3" fontId="8" fillId="0" borderId="6" xfId="6" applyNumberFormat="1" applyFont="1" applyBorder="1" applyAlignment="1">
      <alignment horizontal="center" vertical="center" wrapText="1"/>
    </xf>
    <xf numFmtId="3" fontId="8" fillId="0" borderId="7" xfId="6" applyNumberFormat="1" applyFont="1" applyBorder="1" applyAlignment="1">
      <alignment horizontal="center" vertical="center" wrapText="1"/>
    </xf>
    <xf numFmtId="3" fontId="8" fillId="0" borderId="7" xfId="6" applyNumberFormat="1" applyFont="1" applyBorder="1" applyAlignment="1">
      <alignment horizontal="center" vertical="center" wrapText="1"/>
    </xf>
    <xf numFmtId="3" fontId="9" fillId="0" borderId="6" xfId="6" applyNumberFormat="1" applyFont="1" applyBorder="1" applyAlignment="1">
      <alignment horizontal="center" vertical="center" wrapText="1"/>
    </xf>
    <xf numFmtId="4" fontId="9" fillId="2" borderId="7" xfId="1" applyNumberFormat="1" applyFont="1" applyBorder="1" applyAlignment="1">
      <alignment horizontal="center" vertical="center" wrapText="1"/>
    </xf>
    <xf numFmtId="3" fontId="8" fillId="0" borderId="8" xfId="6" applyNumberFormat="1" applyFont="1" applyBorder="1" applyAlignment="1">
      <alignment horizontal="center" vertical="center" wrapText="1"/>
    </xf>
    <xf numFmtId="3" fontId="8" fillId="0" borderId="9" xfId="6" applyNumberFormat="1" applyFont="1" applyBorder="1" applyAlignment="1">
      <alignment horizontal="center" vertical="center" wrapText="1"/>
    </xf>
    <xf numFmtId="3" fontId="8" fillId="0" borderId="9" xfId="6" applyNumberFormat="1" applyFont="1" applyBorder="1" applyAlignment="1">
      <alignment horizontal="center" vertical="center" wrapText="1"/>
    </xf>
    <xf numFmtId="3" fontId="8" fillId="0" borderId="10" xfId="6" applyNumberFormat="1" applyFont="1" applyBorder="1" applyAlignment="1">
      <alignment horizontal="center" vertical="center" wrapText="1"/>
    </xf>
  </cellXfs>
  <cellStyles count="15">
    <cellStyle name="Обычный" xfId="0" builtinId="0"/>
    <cellStyle name="Обычный 2" xfId="1"/>
    <cellStyle name="Обычный 2 2" xfId="7"/>
    <cellStyle name="Обычный 3" xfId="6"/>
    <cellStyle name="Обычный 4" xfId="3"/>
    <cellStyle name="Обычный 4 2" xfId="13"/>
    <cellStyle name="Обычный 5" xfId="10"/>
    <cellStyle name="Финансовый" xfId="9" builtinId="3"/>
    <cellStyle name="Финансовый 2" xfId="2"/>
    <cellStyle name="Финансовый 2 2" xfId="8"/>
    <cellStyle name="Финансовый 3" xfId="4"/>
    <cellStyle name="Финансовый 4" xfId="5"/>
    <cellStyle name="Финансовый 5" xfId="11"/>
    <cellStyle name="Финансовый 6" xfId="12"/>
    <cellStyle name="Финансовый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1121</xdr:colOff>
          <xdr:row>203</xdr:row>
          <xdr:rowOff>104775</xdr:rowOff>
        </xdr:from>
        <xdr:to>
          <xdr:col>2</xdr:col>
          <xdr:colOff>580465</xdr:colOff>
          <xdr:row>204</xdr:row>
          <xdr:rowOff>59951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2;&#1081;&#1090;&#1075;&#1072;%20&#1084;&#1072;&#1098;&#1083;&#1091;&#1084;&#1086;&#1090;/&#1057;&#1072;&#1081;&#1090;&#1075;&#1072;_&#1084;&#1072;&#1098;&#1083;&#1091;&#1084;&#1086;&#1090;_2021_&#1081;&#1080;&#1083;_3_&#1095;&#1086;&#1088;&#1072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G8"/>
  <sheetViews>
    <sheetView zoomScale="115" zoomScaleNormal="115" workbookViewId="0">
      <selection activeCell="E12" sqref="E12"/>
    </sheetView>
  </sheetViews>
  <sheetFormatPr defaultColWidth="9.140625" defaultRowHeight="15.75" x14ac:dyDescent="0.25"/>
  <cols>
    <col min="1" max="1" width="5.7109375" style="12" customWidth="1"/>
    <col min="2" max="2" width="10" style="10" customWidth="1"/>
    <col min="3" max="4" width="12" style="10" customWidth="1"/>
    <col min="5" max="5" width="60.5703125" style="10" customWidth="1"/>
    <col min="6" max="6" width="19" style="13" customWidth="1"/>
    <col min="7" max="7" width="16.5703125" style="13" customWidth="1"/>
    <col min="8" max="8" width="15.7109375" style="11" customWidth="1"/>
    <col min="9" max="16384" width="9.140625" style="11"/>
  </cols>
  <sheetData>
    <row r="2" spans="1:7" ht="37.5" customHeight="1" x14ac:dyDescent="0.25">
      <c r="A2" s="53" t="s">
        <v>59</v>
      </c>
      <c r="B2" s="53"/>
      <c r="C2" s="53"/>
      <c r="D2" s="53"/>
      <c r="E2" s="53"/>
      <c r="F2" s="53"/>
      <c r="G2" s="53"/>
    </row>
    <row r="3" spans="1:7" x14ac:dyDescent="0.25">
      <c r="A3" s="53" t="s">
        <v>60</v>
      </c>
      <c r="B3" s="53"/>
      <c r="C3" s="53"/>
      <c r="D3" s="53"/>
      <c r="E3" s="53"/>
      <c r="F3" s="53"/>
      <c r="G3" s="53"/>
    </row>
    <row r="4" spans="1:7" x14ac:dyDescent="0.25">
      <c r="A4" s="53" t="s">
        <v>38</v>
      </c>
      <c r="B4" s="53"/>
      <c r="C4" s="53"/>
      <c r="D4" s="53"/>
      <c r="E4" s="53"/>
      <c r="F4" s="53"/>
      <c r="G4" s="53"/>
    </row>
    <row r="5" spans="1:7" ht="16.5" thickBot="1" x14ac:dyDescent="0.3">
      <c r="G5" s="13" t="s">
        <v>12</v>
      </c>
    </row>
    <row r="6" spans="1:7" s="18" customFormat="1" ht="42.75" x14ac:dyDescent="0.25">
      <c r="A6" s="25" t="s">
        <v>3</v>
      </c>
      <c r="B6" s="26" t="s">
        <v>39</v>
      </c>
      <c r="C6" s="50" t="s">
        <v>40</v>
      </c>
      <c r="D6" s="50" t="s">
        <v>0</v>
      </c>
      <c r="E6" s="50" t="s">
        <v>50</v>
      </c>
      <c r="F6" s="26" t="s">
        <v>41</v>
      </c>
      <c r="G6" s="27" t="s">
        <v>42</v>
      </c>
    </row>
    <row r="7" spans="1:7" ht="16.5" thickBot="1" x14ac:dyDescent="0.3">
      <c r="A7" s="54" t="s">
        <v>51</v>
      </c>
      <c r="B7" s="55"/>
      <c r="C7" s="55"/>
      <c r="D7" s="55"/>
      <c r="E7" s="55"/>
      <c r="F7" s="47">
        <f>SUM(F8:F8)</f>
        <v>18436716</v>
      </c>
      <c r="G7" s="101">
        <f>SUM(G8:G8)</f>
        <v>18436716</v>
      </c>
    </row>
    <row r="8" spans="1:7" ht="16.5" thickBot="1" x14ac:dyDescent="0.3">
      <c r="A8" s="102">
        <v>1</v>
      </c>
      <c r="B8" s="103">
        <v>7096</v>
      </c>
      <c r="C8" s="103">
        <v>200</v>
      </c>
      <c r="D8" s="104" t="s">
        <v>52</v>
      </c>
      <c r="E8" s="105" t="s">
        <v>177</v>
      </c>
      <c r="F8" s="106">
        <v>18436716</v>
      </c>
      <c r="G8" s="107">
        <v>18436716</v>
      </c>
    </row>
  </sheetData>
  <mergeCells count="4">
    <mergeCell ref="A2:G2"/>
    <mergeCell ref="A3:G3"/>
    <mergeCell ref="A4:G4"/>
    <mergeCell ref="A7:E7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P9"/>
  <sheetViews>
    <sheetView zoomScale="115" zoomScaleNormal="115" workbookViewId="0">
      <selection activeCell="A5" sqref="A5:F7"/>
    </sheetView>
  </sheetViews>
  <sheetFormatPr defaultColWidth="9.140625" defaultRowHeight="15.75" x14ac:dyDescent="0.25"/>
  <cols>
    <col min="1" max="1" width="5.7109375" style="10" customWidth="1"/>
    <col min="2" max="2" width="21.5703125" style="10" customWidth="1"/>
    <col min="3" max="3" width="14.140625" style="10" customWidth="1"/>
    <col min="4" max="4" width="19.5703125" style="10" customWidth="1"/>
    <col min="5" max="5" width="29" style="10" customWidth="1"/>
    <col min="6" max="6" width="26.5703125" style="12" bestFit="1" customWidth="1"/>
    <col min="7" max="7" width="20" style="10" customWidth="1"/>
    <col min="8" max="8" width="16.7109375" style="10" customWidth="1"/>
    <col min="9" max="11" width="15.7109375" style="10" customWidth="1"/>
    <col min="12" max="15" width="18.7109375" style="10" customWidth="1"/>
    <col min="16" max="16" width="15.7109375" style="10" customWidth="1"/>
    <col min="17" max="21" width="15.7109375" style="11" customWidth="1"/>
    <col min="22" max="16384" width="9.140625" style="11"/>
  </cols>
  <sheetData>
    <row r="2" spans="1:6" ht="29.25" customHeight="1" x14ac:dyDescent="0.25">
      <c r="A2" s="56" t="s">
        <v>66</v>
      </c>
      <c r="B2" s="56"/>
      <c r="C2" s="56"/>
      <c r="D2" s="56"/>
      <c r="E2" s="56"/>
      <c r="F2" s="56"/>
    </row>
    <row r="3" spans="1:6" x14ac:dyDescent="0.25">
      <c r="A3" s="57" t="s">
        <v>1</v>
      </c>
      <c r="B3" s="57"/>
      <c r="C3" s="57"/>
      <c r="D3" s="57"/>
      <c r="E3" s="57"/>
      <c r="F3" s="57"/>
    </row>
    <row r="4" spans="1:6" ht="16.5" thickBot="1" x14ac:dyDescent="0.3">
      <c r="A4" s="19"/>
      <c r="B4" s="19"/>
      <c r="C4" s="19"/>
      <c r="D4" s="19"/>
      <c r="E4" s="19"/>
    </row>
    <row r="5" spans="1:6" ht="43.5" customHeight="1" x14ac:dyDescent="0.25">
      <c r="A5" s="108" t="s">
        <v>3</v>
      </c>
      <c r="B5" s="109" t="s">
        <v>43</v>
      </c>
      <c r="C5" s="109" t="s">
        <v>44</v>
      </c>
      <c r="D5" s="109" t="s">
        <v>45</v>
      </c>
      <c r="E5" s="109"/>
      <c r="F5" s="110" t="s">
        <v>46</v>
      </c>
    </row>
    <row r="6" spans="1:6" ht="23.25" customHeight="1" x14ac:dyDescent="0.25">
      <c r="A6" s="111"/>
      <c r="B6" s="58"/>
      <c r="C6" s="58"/>
      <c r="D6" s="48" t="s">
        <v>47</v>
      </c>
      <c r="E6" s="48" t="s">
        <v>48</v>
      </c>
      <c r="F6" s="112"/>
    </row>
    <row r="7" spans="1:6" ht="53.25" customHeight="1" thickBot="1" x14ac:dyDescent="0.3">
      <c r="A7" s="113">
        <v>2</v>
      </c>
      <c r="B7" s="114" t="s">
        <v>49</v>
      </c>
      <c r="C7" s="114">
        <v>2020</v>
      </c>
      <c r="D7" s="115" t="s">
        <v>63</v>
      </c>
      <c r="E7" s="115" t="s">
        <v>64</v>
      </c>
      <c r="F7" s="116" t="s">
        <v>65</v>
      </c>
    </row>
    <row r="9" spans="1:6" ht="21" customHeight="1" x14ac:dyDescent="0.25"/>
  </sheetData>
  <mergeCells count="7">
    <mergeCell ref="A2:F2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C8"/>
  <sheetViews>
    <sheetView zoomScale="85" zoomScaleNormal="85" zoomScaleSheetLayoutView="100" workbookViewId="0">
      <pane xSplit="2" ySplit="6" topLeftCell="C7" activePane="bottomRight" state="frozen"/>
      <selection activeCell="D10" sqref="A10:XFD12"/>
      <selection pane="topRight" activeCell="D10" sqref="A10:XFD12"/>
      <selection pane="bottomLeft" activeCell="D10" sqref="A10:XFD12"/>
      <selection pane="bottomRight" activeCell="E15" sqref="E15"/>
    </sheetView>
  </sheetViews>
  <sheetFormatPr defaultColWidth="9.140625" defaultRowHeight="18.75" x14ac:dyDescent="0.3"/>
  <cols>
    <col min="1" max="1" width="6.7109375" style="1" customWidth="1"/>
    <col min="2" max="2" width="54.28515625" style="1" customWidth="1"/>
    <col min="3" max="3" width="20.7109375" style="1" customWidth="1"/>
    <col min="4" max="4" width="23.7109375" style="1" customWidth="1"/>
    <col min="5" max="5" width="20.7109375" style="1" customWidth="1"/>
    <col min="6" max="6" width="32.85546875" style="1" customWidth="1"/>
    <col min="7" max="17" width="15.7109375" style="1" customWidth="1"/>
    <col min="18" max="29" width="9.140625" style="1"/>
    <col min="30" max="16384" width="9.140625" style="2"/>
  </cols>
  <sheetData>
    <row r="1" spans="1:29" ht="57.6" customHeight="1" x14ac:dyDescent="0.3">
      <c r="A1" s="60" t="s">
        <v>68</v>
      </c>
      <c r="B1" s="60"/>
      <c r="C1" s="60"/>
      <c r="D1" s="60"/>
      <c r="E1" s="60"/>
      <c r="F1" s="60"/>
    </row>
    <row r="2" spans="1:29" x14ac:dyDescent="0.3">
      <c r="A2" s="61" t="s">
        <v>1</v>
      </c>
      <c r="B2" s="61"/>
      <c r="C2" s="61"/>
      <c r="D2" s="61"/>
      <c r="E2" s="61"/>
      <c r="F2" s="61"/>
    </row>
    <row r="3" spans="1:29" ht="19.5" thickBot="1" x14ac:dyDescent="0.35">
      <c r="F3" s="3" t="s">
        <v>2</v>
      </c>
    </row>
    <row r="4" spans="1:29" ht="32.450000000000003" customHeight="1" x14ac:dyDescent="0.3">
      <c r="A4" s="117" t="s">
        <v>3</v>
      </c>
      <c r="B4" s="118" t="s">
        <v>4</v>
      </c>
      <c r="C4" s="118" t="s">
        <v>5</v>
      </c>
      <c r="D4" s="118"/>
      <c r="E4" s="118"/>
      <c r="F4" s="119"/>
      <c r="G4" s="4"/>
      <c r="H4" s="4"/>
      <c r="I4" s="4"/>
      <c r="J4" s="4"/>
    </row>
    <row r="5" spans="1:29" x14ac:dyDescent="0.3">
      <c r="A5" s="120"/>
      <c r="B5" s="59"/>
      <c r="C5" s="59" t="s">
        <v>6</v>
      </c>
      <c r="D5" s="59" t="s">
        <v>7</v>
      </c>
      <c r="E5" s="59"/>
      <c r="F5" s="121"/>
    </row>
    <row r="6" spans="1:29" ht="112.5" x14ac:dyDescent="0.3">
      <c r="A6" s="120"/>
      <c r="B6" s="59"/>
      <c r="C6" s="59"/>
      <c r="D6" s="49" t="s">
        <v>8</v>
      </c>
      <c r="E6" s="49" t="s">
        <v>9</v>
      </c>
      <c r="F6" s="122" t="s">
        <v>10</v>
      </c>
    </row>
    <row r="7" spans="1:29" ht="51" customHeight="1" x14ac:dyDescent="0.3">
      <c r="A7" s="123">
        <v>1</v>
      </c>
      <c r="B7" s="6" t="s">
        <v>67</v>
      </c>
      <c r="C7" s="49">
        <f>+D7+E7</f>
        <v>1041560.12552</v>
      </c>
      <c r="D7" s="70">
        <v>845389.34575999994</v>
      </c>
      <c r="E7" s="70">
        <v>196170.77976</v>
      </c>
      <c r="F7" s="124">
        <v>0</v>
      </c>
    </row>
    <row r="8" spans="1:29" s="8" customFormat="1" ht="23.45" customHeight="1" thickBot="1" x14ac:dyDescent="0.35">
      <c r="A8" s="125" t="s">
        <v>11</v>
      </c>
      <c r="B8" s="126"/>
      <c r="C8" s="127">
        <f>SUM(C7:C7)</f>
        <v>1041560.12552</v>
      </c>
      <c r="D8" s="127">
        <f>SUM(D7:D7)</f>
        <v>845389.34575999994</v>
      </c>
      <c r="E8" s="127">
        <f>SUM(E7:E7)</f>
        <v>196170.77976</v>
      </c>
      <c r="F8" s="12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</sheetData>
  <mergeCells count="8">
    <mergeCell ref="A8:B8"/>
    <mergeCell ref="A1:F1"/>
    <mergeCell ref="A2:F2"/>
    <mergeCell ref="A4:A6"/>
    <mergeCell ref="B4:B6"/>
    <mergeCell ref="C4:F4"/>
    <mergeCell ref="C5:C6"/>
    <mergeCell ref="D5:F5"/>
  </mergeCells>
  <printOptions horizontalCentered="1"/>
  <pageMargins left="0.19685039370078741" right="0.19685039370078741" top="0.19685039370078741" bottom="0.19685039370078741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"/>
  <sheetViews>
    <sheetView topLeftCell="A2" zoomScale="115" zoomScaleNormal="115" workbookViewId="0">
      <selection activeCell="F6" sqref="F6"/>
    </sheetView>
  </sheetViews>
  <sheetFormatPr defaultColWidth="9.140625" defaultRowHeight="15.75" x14ac:dyDescent="0.25"/>
  <cols>
    <col min="1" max="1" width="8.7109375" style="12" customWidth="1"/>
    <col min="2" max="2" width="13.140625" style="10" customWidth="1"/>
    <col min="3" max="4" width="20.5703125" style="10" customWidth="1"/>
    <col min="5" max="5" width="61.85546875" style="10" customWidth="1"/>
    <col min="6" max="6" width="33.28515625" style="10" customWidth="1"/>
    <col min="7" max="7" width="16.7109375" style="10" customWidth="1"/>
    <col min="8" max="10" width="15.7109375" style="10" customWidth="1"/>
    <col min="11" max="14" width="18.7109375" style="10" customWidth="1"/>
    <col min="15" max="15" width="15.7109375" style="10" customWidth="1"/>
    <col min="16" max="20" width="15.7109375" style="11" customWidth="1"/>
    <col min="21" max="16384" width="9.140625" style="11"/>
  </cols>
  <sheetData>
    <row r="2" spans="1:11" ht="65.25" customHeight="1" x14ac:dyDescent="0.25">
      <c r="A2" s="53" t="s">
        <v>61</v>
      </c>
      <c r="B2" s="53"/>
      <c r="C2" s="53"/>
      <c r="D2" s="53"/>
      <c r="E2" s="53"/>
      <c r="F2" s="53"/>
      <c r="G2" s="9"/>
      <c r="H2" s="9"/>
      <c r="I2" s="9"/>
      <c r="J2" s="9"/>
    </row>
    <row r="3" spans="1:11" ht="17.45" customHeight="1" thickBot="1" x14ac:dyDescent="0.3">
      <c r="F3" s="13" t="s">
        <v>12</v>
      </c>
    </row>
    <row r="4" spans="1:11" ht="29.25" customHeight="1" x14ac:dyDescent="0.25">
      <c r="A4" s="63" t="s">
        <v>3</v>
      </c>
      <c r="B4" s="65" t="s">
        <v>13</v>
      </c>
      <c r="C4" s="65" t="s">
        <v>14</v>
      </c>
      <c r="D4" s="65"/>
      <c r="E4" s="65"/>
      <c r="F4" s="67" t="s">
        <v>15</v>
      </c>
      <c r="K4" s="22"/>
    </row>
    <row r="5" spans="1:11" ht="35.25" customHeight="1" x14ac:dyDescent="0.25">
      <c r="A5" s="64"/>
      <c r="B5" s="66"/>
      <c r="C5" s="51" t="s">
        <v>16</v>
      </c>
      <c r="D5" s="51" t="s">
        <v>17</v>
      </c>
      <c r="E5" s="51" t="s">
        <v>18</v>
      </c>
      <c r="F5" s="68"/>
      <c r="K5" s="22"/>
    </row>
    <row r="6" spans="1:11" ht="21" customHeight="1" x14ac:dyDescent="0.25">
      <c r="A6" s="23">
        <v>1</v>
      </c>
      <c r="B6" s="14" t="s">
        <v>19</v>
      </c>
      <c r="C6" s="71">
        <f>+'Асосий восита'!A5</f>
        <v>1</v>
      </c>
      <c r="D6" s="72">
        <v>120000.00001</v>
      </c>
      <c r="E6" s="52" t="s">
        <v>20</v>
      </c>
      <c r="F6" s="96" t="s">
        <v>21</v>
      </c>
    </row>
    <row r="7" spans="1:11" ht="21" customHeight="1" x14ac:dyDescent="0.25">
      <c r="A7" s="23">
        <v>2</v>
      </c>
      <c r="B7" s="14" t="s">
        <v>19</v>
      </c>
      <c r="C7" s="71">
        <v>3</v>
      </c>
      <c r="D7" s="72">
        <v>10442</v>
      </c>
      <c r="E7" s="62" t="s">
        <v>22</v>
      </c>
      <c r="F7" s="96" t="s">
        <v>23</v>
      </c>
    </row>
    <row r="8" spans="1:11" ht="21" customHeight="1" x14ac:dyDescent="0.25">
      <c r="A8" s="23">
        <v>3</v>
      </c>
      <c r="B8" s="14" t="s">
        <v>19</v>
      </c>
      <c r="C8" s="71">
        <v>2</v>
      </c>
      <c r="D8" s="73">
        <v>10851.9</v>
      </c>
      <c r="E8" s="62"/>
      <c r="F8" s="96" t="s">
        <v>21</v>
      </c>
    </row>
    <row r="9" spans="1:11" ht="21" customHeight="1" x14ac:dyDescent="0.25">
      <c r="A9" s="24">
        <v>4</v>
      </c>
      <c r="B9" s="14" t="s">
        <v>19</v>
      </c>
      <c r="C9" s="71">
        <v>20</v>
      </c>
      <c r="D9" s="72">
        <v>119206.95174999999</v>
      </c>
      <c r="E9" s="62" t="s">
        <v>24</v>
      </c>
      <c r="F9" s="96" t="s">
        <v>23</v>
      </c>
    </row>
    <row r="10" spans="1:11" ht="21" customHeight="1" thickBot="1" x14ac:dyDescent="0.3">
      <c r="A10" s="20">
        <v>5</v>
      </c>
      <c r="B10" s="21" t="s">
        <v>19</v>
      </c>
      <c r="C10" s="97">
        <v>12</v>
      </c>
      <c r="D10" s="98">
        <v>601068.58288</v>
      </c>
      <c r="E10" s="99"/>
      <c r="F10" s="100" t="s">
        <v>21</v>
      </c>
    </row>
  </sheetData>
  <mergeCells count="7">
    <mergeCell ref="A2:F2"/>
    <mergeCell ref="A4:A5"/>
    <mergeCell ref="B4:B5"/>
    <mergeCell ref="C4:E4"/>
    <mergeCell ref="F4:F5"/>
    <mergeCell ref="E7:E8"/>
    <mergeCell ref="E9:E10"/>
  </mergeCells>
  <printOptions horizontalCentered="1"/>
  <pageMargins left="0.19685039370078741" right="0.19685039370078741" top="0.19685039370078741" bottom="0.19685039370078741" header="0" footer="0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2:L5"/>
  <sheetViews>
    <sheetView zoomScale="85" zoomScaleNormal="85" workbookViewId="0">
      <selection activeCell="H6" sqref="H6"/>
    </sheetView>
  </sheetViews>
  <sheetFormatPr defaultColWidth="9.140625" defaultRowHeight="18.75" x14ac:dyDescent="0.25"/>
  <cols>
    <col min="1" max="1" width="8.140625" style="16" customWidth="1"/>
    <col min="2" max="2" width="14.28515625" style="17" customWidth="1"/>
    <col min="3" max="3" width="15.7109375" style="17" customWidth="1"/>
    <col min="4" max="4" width="30.28515625" style="16" customWidth="1"/>
    <col min="5" max="5" width="28.5703125" style="17" bestFit="1" customWidth="1"/>
    <col min="6" max="6" width="19.85546875" style="17" customWidth="1"/>
    <col min="7" max="7" width="35" style="17" customWidth="1"/>
    <col min="8" max="8" width="17.85546875" style="17" customWidth="1"/>
    <col min="9" max="9" width="15.7109375" style="17" customWidth="1"/>
    <col min="10" max="10" width="22.140625" style="17" customWidth="1"/>
    <col min="11" max="11" width="19.85546875" style="17" customWidth="1"/>
    <col min="12" max="12" width="15.7109375" style="16" customWidth="1"/>
    <col min="13" max="16" width="18.7109375" style="16" customWidth="1"/>
    <col min="17" max="22" width="15.7109375" style="16" customWidth="1"/>
    <col min="23" max="16384" width="9.140625" style="16"/>
  </cols>
  <sheetData>
    <row r="2" spans="1:12" ht="76.5" customHeight="1" x14ac:dyDescent="0.25">
      <c r="A2" s="60" t="s">
        <v>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5"/>
    </row>
    <row r="3" spans="1:12" x14ac:dyDescent="0.25">
      <c r="K3" s="13" t="s">
        <v>25</v>
      </c>
    </row>
    <row r="4" spans="1:12" ht="165" customHeight="1" x14ac:dyDescent="0.25">
      <c r="A4" s="5" t="s">
        <v>3</v>
      </c>
      <c r="B4" s="5" t="s">
        <v>13</v>
      </c>
      <c r="C4" s="5" t="s">
        <v>26</v>
      </c>
      <c r="D4" s="5" t="s">
        <v>27</v>
      </c>
      <c r="E4" s="5" t="s">
        <v>15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</row>
    <row r="5" spans="1:12" x14ac:dyDescent="0.25">
      <c r="A5" s="74">
        <v>1</v>
      </c>
      <c r="B5" s="74" t="s">
        <v>19</v>
      </c>
      <c r="C5" s="75" t="s">
        <v>69</v>
      </c>
      <c r="D5" s="75" t="s">
        <v>73</v>
      </c>
      <c r="E5" s="76" t="s">
        <v>34</v>
      </c>
      <c r="F5" s="77" t="s">
        <v>70</v>
      </c>
      <c r="G5" s="75" t="s">
        <v>71</v>
      </c>
      <c r="H5" s="74" t="s">
        <v>72</v>
      </c>
      <c r="I5" s="74">
        <v>1</v>
      </c>
      <c r="J5" s="78">
        <f t="shared" ref="J5" si="0">+K5/I5</f>
        <v>120000000.01000001</v>
      </c>
      <c r="K5" s="79">
        <v>120000000.01000001</v>
      </c>
    </row>
  </sheetData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K274"/>
  <sheetViews>
    <sheetView zoomScale="85" zoomScaleNormal="85" workbookViewId="0">
      <selection activeCell="D12" sqref="D12"/>
    </sheetView>
  </sheetViews>
  <sheetFormatPr defaultColWidth="9.140625" defaultRowHeight="18.75" x14ac:dyDescent="0.25"/>
  <cols>
    <col min="1" max="1" width="12.28515625" style="28" customWidth="1"/>
    <col min="2" max="2" width="14.42578125" style="29" customWidth="1"/>
    <col min="3" max="3" width="15.7109375" style="29" customWidth="1"/>
    <col min="4" max="4" width="46.42578125" style="30" customWidth="1"/>
    <col min="5" max="5" width="14.42578125" style="29" customWidth="1"/>
    <col min="6" max="6" width="25.5703125" style="29" customWidth="1"/>
    <col min="7" max="7" width="40.28515625" style="29" customWidth="1"/>
    <col min="8" max="8" width="18.7109375" style="29" customWidth="1"/>
    <col min="9" max="9" width="15.85546875" style="29" customWidth="1"/>
    <col min="10" max="10" width="18.28515625" style="29" customWidth="1"/>
    <col min="11" max="11" width="19.85546875" style="29" customWidth="1"/>
    <col min="12" max="12" width="15.7109375" style="28" customWidth="1"/>
    <col min="13" max="13" width="11.85546875" style="28" customWidth="1"/>
    <col min="14" max="14" width="53.42578125" style="28" customWidth="1"/>
    <col min="15" max="15" width="44.5703125" style="28" customWidth="1"/>
    <col min="16" max="17" width="15.7109375" style="28" customWidth="1"/>
    <col min="18" max="16384" width="9.140625" style="28"/>
  </cols>
  <sheetData>
    <row r="2" spans="1:11" ht="84" customHeight="1" x14ac:dyDescent="0.25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25">
      <c r="K3" s="31" t="s">
        <v>25</v>
      </c>
    </row>
    <row r="4" spans="1:11" ht="175.5" customHeight="1" x14ac:dyDescent="0.25">
      <c r="A4" s="32" t="s">
        <v>3</v>
      </c>
      <c r="B4" s="32" t="s">
        <v>13</v>
      </c>
      <c r="C4" s="32" t="s">
        <v>26</v>
      </c>
      <c r="D4" s="32" t="s">
        <v>27</v>
      </c>
      <c r="E4" s="32" t="s">
        <v>15</v>
      </c>
      <c r="F4" s="32" t="s">
        <v>28</v>
      </c>
      <c r="G4" s="32" t="s">
        <v>29</v>
      </c>
      <c r="H4" s="32" t="s">
        <v>30</v>
      </c>
      <c r="I4" s="32" t="s">
        <v>31</v>
      </c>
      <c r="J4" s="32" t="s">
        <v>32</v>
      </c>
      <c r="K4" s="32" t="s">
        <v>33</v>
      </c>
    </row>
    <row r="5" spans="1:11" s="46" customFormat="1" ht="25.5" x14ac:dyDescent="0.25">
      <c r="A5" s="33">
        <v>1</v>
      </c>
      <c r="B5" s="33" t="s">
        <v>19</v>
      </c>
      <c r="C5" s="80" t="s">
        <v>74</v>
      </c>
      <c r="D5" s="81" t="s">
        <v>107</v>
      </c>
      <c r="E5" s="35" t="s">
        <v>34</v>
      </c>
      <c r="F5" s="34" t="s">
        <v>130</v>
      </c>
      <c r="G5" s="81" t="s">
        <v>88</v>
      </c>
      <c r="H5" s="81" t="s">
        <v>35</v>
      </c>
      <c r="I5" s="36">
        <v>100</v>
      </c>
      <c r="J5" s="33">
        <f t="shared" ref="J5:J17" si="0">+K5/I5</f>
        <v>4790</v>
      </c>
      <c r="K5" s="33">
        <v>479000</v>
      </c>
    </row>
    <row r="6" spans="1:11" s="45" customFormat="1" ht="25.5" x14ac:dyDescent="0.25">
      <c r="A6" s="33">
        <f t="shared" ref="A6:A17" si="1">+A5+1</f>
        <v>2</v>
      </c>
      <c r="B6" s="33" t="s">
        <v>19</v>
      </c>
      <c r="C6" s="80" t="s">
        <v>74</v>
      </c>
      <c r="D6" s="81" t="s">
        <v>108</v>
      </c>
      <c r="E6" s="35" t="s">
        <v>34</v>
      </c>
      <c r="F6" s="34" t="s">
        <v>130</v>
      </c>
      <c r="G6" s="81" t="s">
        <v>84</v>
      </c>
      <c r="H6" s="81" t="s">
        <v>35</v>
      </c>
      <c r="I6" s="36">
        <v>50</v>
      </c>
      <c r="J6" s="33">
        <f t="shared" si="0"/>
        <v>9000</v>
      </c>
      <c r="K6" s="33">
        <v>450000</v>
      </c>
    </row>
    <row r="7" spans="1:11" s="46" customFormat="1" ht="25.5" x14ac:dyDescent="0.25">
      <c r="A7" s="33">
        <f t="shared" si="1"/>
        <v>3</v>
      </c>
      <c r="B7" s="33" t="s">
        <v>19</v>
      </c>
      <c r="C7" s="80" t="s">
        <v>74</v>
      </c>
      <c r="D7" s="81" t="s">
        <v>115</v>
      </c>
      <c r="E7" s="35" t="s">
        <v>34</v>
      </c>
      <c r="F7" s="34" t="s">
        <v>130</v>
      </c>
      <c r="G7" s="81" t="s">
        <v>90</v>
      </c>
      <c r="H7" s="81" t="s">
        <v>35</v>
      </c>
      <c r="I7" s="36">
        <v>500</v>
      </c>
      <c r="J7" s="33">
        <f t="shared" si="0"/>
        <v>865</v>
      </c>
      <c r="K7" s="33">
        <v>432500</v>
      </c>
    </row>
    <row r="8" spans="1:11" s="46" customFormat="1" x14ac:dyDescent="0.25">
      <c r="A8" s="33">
        <f t="shared" si="1"/>
        <v>4</v>
      </c>
      <c r="B8" s="33" t="s">
        <v>19</v>
      </c>
      <c r="C8" s="80" t="s">
        <v>74</v>
      </c>
      <c r="D8" s="81" t="s">
        <v>116</v>
      </c>
      <c r="E8" s="35" t="s">
        <v>34</v>
      </c>
      <c r="F8" s="34" t="s">
        <v>130</v>
      </c>
      <c r="G8" s="81" t="s">
        <v>85</v>
      </c>
      <c r="H8" s="81" t="s">
        <v>35</v>
      </c>
      <c r="I8" s="36">
        <v>60</v>
      </c>
      <c r="J8" s="33">
        <f t="shared" si="0"/>
        <v>6750</v>
      </c>
      <c r="K8" s="33">
        <v>405000</v>
      </c>
    </row>
    <row r="9" spans="1:11" s="46" customFormat="1" x14ac:dyDescent="0.25">
      <c r="A9" s="33">
        <f t="shared" si="1"/>
        <v>5</v>
      </c>
      <c r="B9" s="33" t="s">
        <v>19</v>
      </c>
      <c r="C9" s="80" t="s">
        <v>74</v>
      </c>
      <c r="D9" s="81" t="s">
        <v>117</v>
      </c>
      <c r="E9" s="35" t="s">
        <v>34</v>
      </c>
      <c r="F9" s="34" t="s">
        <v>130</v>
      </c>
      <c r="G9" s="81" t="s">
        <v>81</v>
      </c>
      <c r="H9" s="81" t="s">
        <v>35</v>
      </c>
      <c r="I9" s="36">
        <v>50</v>
      </c>
      <c r="J9" s="33">
        <f t="shared" si="0"/>
        <v>3888</v>
      </c>
      <c r="K9" s="33">
        <v>194400</v>
      </c>
    </row>
    <row r="10" spans="1:11" s="46" customFormat="1" x14ac:dyDescent="0.25">
      <c r="A10" s="33">
        <f t="shared" si="1"/>
        <v>6</v>
      </c>
      <c r="B10" s="33" t="s">
        <v>19</v>
      </c>
      <c r="C10" s="80" t="s">
        <v>74</v>
      </c>
      <c r="D10" s="81" t="s">
        <v>118</v>
      </c>
      <c r="E10" s="35" t="s">
        <v>34</v>
      </c>
      <c r="F10" s="34" t="s">
        <v>130</v>
      </c>
      <c r="G10" s="81" t="s">
        <v>91</v>
      </c>
      <c r="H10" s="81" t="s">
        <v>35</v>
      </c>
      <c r="I10" s="36">
        <v>375</v>
      </c>
      <c r="J10" s="33">
        <f t="shared" si="0"/>
        <v>17472</v>
      </c>
      <c r="K10" s="33">
        <v>6552000</v>
      </c>
    </row>
    <row r="11" spans="1:11" s="46" customFormat="1" ht="25.5" x14ac:dyDescent="0.25">
      <c r="A11" s="33">
        <f t="shared" si="1"/>
        <v>7</v>
      </c>
      <c r="B11" s="33" t="s">
        <v>19</v>
      </c>
      <c r="C11" s="80" t="s">
        <v>74</v>
      </c>
      <c r="D11" s="81" t="s">
        <v>119</v>
      </c>
      <c r="E11" s="35" t="s">
        <v>34</v>
      </c>
      <c r="F11" s="34" t="s">
        <v>130</v>
      </c>
      <c r="G11" s="81" t="s">
        <v>86</v>
      </c>
      <c r="H11" s="81" t="s">
        <v>35</v>
      </c>
      <c r="I11" s="36">
        <v>20</v>
      </c>
      <c r="J11" s="33">
        <f t="shared" si="0"/>
        <v>9000</v>
      </c>
      <c r="K11" s="33">
        <v>180000</v>
      </c>
    </row>
    <row r="12" spans="1:11" s="46" customFormat="1" x14ac:dyDescent="0.25">
      <c r="A12" s="33">
        <f t="shared" si="1"/>
        <v>8</v>
      </c>
      <c r="B12" s="33" t="s">
        <v>19</v>
      </c>
      <c r="C12" s="80" t="s">
        <v>74</v>
      </c>
      <c r="D12" s="81" t="s">
        <v>122</v>
      </c>
      <c r="E12" s="35" t="s">
        <v>34</v>
      </c>
      <c r="F12" s="34" t="s">
        <v>130</v>
      </c>
      <c r="G12" s="81" t="s">
        <v>93</v>
      </c>
      <c r="H12" s="81" t="s">
        <v>35</v>
      </c>
      <c r="I12" s="36">
        <v>500</v>
      </c>
      <c r="J12" s="33">
        <f t="shared" si="0"/>
        <v>2500</v>
      </c>
      <c r="K12" s="33">
        <v>1250000</v>
      </c>
    </row>
    <row r="13" spans="1:11" s="37" customFormat="1" x14ac:dyDescent="0.25">
      <c r="A13" s="33">
        <f t="shared" si="1"/>
        <v>9</v>
      </c>
      <c r="B13" s="33" t="s">
        <v>19</v>
      </c>
      <c r="C13" s="80" t="s">
        <v>74</v>
      </c>
      <c r="D13" s="81" t="s">
        <v>123</v>
      </c>
      <c r="E13" s="35" t="s">
        <v>34</v>
      </c>
      <c r="F13" s="34" t="s">
        <v>130</v>
      </c>
      <c r="G13" s="81" t="s">
        <v>89</v>
      </c>
      <c r="H13" s="81" t="s">
        <v>35</v>
      </c>
      <c r="I13" s="36">
        <v>100</v>
      </c>
      <c r="J13" s="33">
        <f t="shared" si="0"/>
        <v>6290</v>
      </c>
      <c r="K13" s="33">
        <v>629000</v>
      </c>
    </row>
    <row r="14" spans="1:11" s="37" customFormat="1" x14ac:dyDescent="0.25">
      <c r="A14" s="33">
        <f t="shared" si="1"/>
        <v>10</v>
      </c>
      <c r="B14" s="33" t="s">
        <v>19</v>
      </c>
      <c r="C14" s="80" t="s">
        <v>74</v>
      </c>
      <c r="D14" s="81" t="s">
        <v>124</v>
      </c>
      <c r="E14" s="35" t="s">
        <v>34</v>
      </c>
      <c r="F14" s="34" t="s">
        <v>130</v>
      </c>
      <c r="G14" s="81" t="s">
        <v>83</v>
      </c>
      <c r="H14" s="81" t="s">
        <v>35</v>
      </c>
      <c r="I14" s="36">
        <v>10</v>
      </c>
      <c r="J14" s="33">
        <f t="shared" si="0"/>
        <v>28000</v>
      </c>
      <c r="K14" s="33">
        <v>280000</v>
      </c>
    </row>
    <row r="15" spans="1:11" s="37" customFormat="1" ht="37.5" x14ac:dyDescent="0.25">
      <c r="A15" s="33">
        <f t="shared" si="1"/>
        <v>11</v>
      </c>
      <c r="B15" s="33" t="s">
        <v>19</v>
      </c>
      <c r="C15" s="80" t="s">
        <v>56</v>
      </c>
      <c r="D15" s="81" t="s">
        <v>144</v>
      </c>
      <c r="E15" s="35" t="s">
        <v>36</v>
      </c>
      <c r="F15" s="34" t="s">
        <v>130</v>
      </c>
      <c r="G15" s="81" t="s">
        <v>166</v>
      </c>
      <c r="H15" s="81" t="s">
        <v>35</v>
      </c>
      <c r="I15" s="36">
        <v>2</v>
      </c>
      <c r="J15" s="33">
        <f t="shared" si="0"/>
        <v>1456000</v>
      </c>
      <c r="K15" s="33">
        <v>2912000</v>
      </c>
    </row>
    <row r="16" spans="1:11" s="37" customFormat="1" ht="37.5" x14ac:dyDescent="0.25">
      <c r="A16" s="33">
        <f t="shared" si="1"/>
        <v>12</v>
      </c>
      <c r="B16" s="33" t="s">
        <v>19</v>
      </c>
      <c r="C16" s="80" t="s">
        <v>54</v>
      </c>
      <c r="D16" s="81" t="s">
        <v>152</v>
      </c>
      <c r="E16" s="35" t="s">
        <v>36</v>
      </c>
      <c r="F16" s="34" t="s">
        <v>130</v>
      </c>
      <c r="G16" s="81" t="s">
        <v>172</v>
      </c>
      <c r="H16" s="81" t="s">
        <v>35</v>
      </c>
      <c r="I16" s="36">
        <v>50</v>
      </c>
      <c r="J16" s="33">
        <f t="shared" si="0"/>
        <v>15000</v>
      </c>
      <c r="K16" s="33">
        <v>750000</v>
      </c>
    </row>
    <row r="17" spans="1:11" s="37" customFormat="1" ht="37.5" x14ac:dyDescent="0.25">
      <c r="A17" s="33">
        <f t="shared" si="1"/>
        <v>13</v>
      </c>
      <c r="B17" s="33" t="s">
        <v>19</v>
      </c>
      <c r="C17" s="80" t="s">
        <v>74</v>
      </c>
      <c r="D17" s="81" t="s">
        <v>156</v>
      </c>
      <c r="E17" s="35" t="s">
        <v>36</v>
      </c>
      <c r="F17" s="34" t="s">
        <v>130</v>
      </c>
      <c r="G17" s="81" t="s">
        <v>176</v>
      </c>
      <c r="H17" s="81" t="s">
        <v>35</v>
      </c>
      <c r="I17" s="36">
        <v>2</v>
      </c>
      <c r="J17" s="33">
        <f t="shared" si="0"/>
        <v>3390000</v>
      </c>
      <c r="K17" s="33">
        <v>6780000</v>
      </c>
    </row>
    <row r="18" spans="1:11" s="37" customFormat="1" x14ac:dyDescent="0.25">
      <c r="A18" s="38"/>
      <c r="B18" s="38"/>
      <c r="C18" s="39"/>
      <c r="D18" s="40"/>
      <c r="E18" s="41"/>
      <c r="F18" s="39"/>
      <c r="G18" s="43"/>
      <c r="H18" s="41"/>
      <c r="I18" s="39"/>
      <c r="J18" s="38"/>
      <c r="K18" s="42"/>
    </row>
    <row r="19" spans="1:11" s="37" customFormat="1" x14ac:dyDescent="0.25">
      <c r="A19" s="38"/>
      <c r="B19" s="38"/>
      <c r="C19" s="39"/>
      <c r="D19" s="40"/>
      <c r="E19" s="41"/>
      <c r="F19" s="39"/>
      <c r="G19" s="43"/>
      <c r="H19" s="41"/>
      <c r="I19" s="39"/>
      <c r="J19" s="38"/>
      <c r="K19" s="42"/>
    </row>
    <row r="20" spans="1:11" s="37" customFormat="1" x14ac:dyDescent="0.25">
      <c r="A20" s="38"/>
      <c r="B20" s="38"/>
      <c r="C20" s="39"/>
      <c r="D20" s="40"/>
      <c r="E20" s="41"/>
      <c r="F20" s="39"/>
      <c r="G20" s="43"/>
      <c r="H20" s="41"/>
      <c r="I20" s="39"/>
      <c r="J20" s="38"/>
      <c r="K20" s="42"/>
    </row>
    <row r="21" spans="1:11" s="37" customFormat="1" x14ac:dyDescent="0.25">
      <c r="A21" s="38"/>
      <c r="B21" s="38"/>
      <c r="C21" s="39"/>
      <c r="D21" s="40"/>
      <c r="E21" s="41"/>
      <c r="F21" s="39"/>
      <c r="G21" s="43"/>
      <c r="H21" s="41"/>
      <c r="I21" s="39"/>
      <c r="J21" s="38"/>
      <c r="K21" s="42"/>
    </row>
    <row r="22" spans="1:11" s="37" customFormat="1" x14ac:dyDescent="0.25">
      <c r="A22" s="38"/>
      <c r="B22" s="38"/>
      <c r="C22" s="39"/>
      <c r="D22" s="40"/>
      <c r="E22" s="41"/>
      <c r="F22" s="39"/>
      <c r="G22" s="43"/>
      <c r="H22" s="41"/>
      <c r="I22" s="39"/>
      <c r="J22" s="38"/>
      <c r="K22" s="42"/>
    </row>
    <row r="23" spans="1:11" s="37" customFormat="1" x14ac:dyDescent="0.25">
      <c r="A23" s="38"/>
      <c r="B23" s="38"/>
      <c r="C23" s="39"/>
      <c r="D23" s="40"/>
      <c r="E23" s="41"/>
      <c r="F23" s="39"/>
      <c r="G23" s="43"/>
      <c r="H23" s="41"/>
      <c r="I23" s="39"/>
      <c r="J23" s="38"/>
      <c r="K23" s="42"/>
    </row>
    <row r="24" spans="1:11" s="37" customFormat="1" x14ac:dyDescent="0.25">
      <c r="A24" s="38"/>
      <c r="B24" s="38"/>
      <c r="C24" s="39"/>
      <c r="D24" s="40"/>
      <c r="E24" s="41"/>
      <c r="F24" s="39"/>
      <c r="G24" s="43"/>
      <c r="H24" s="41"/>
      <c r="I24" s="39"/>
      <c r="J24" s="38"/>
      <c r="K24" s="42"/>
    </row>
    <row r="25" spans="1:11" s="37" customFormat="1" x14ac:dyDescent="0.25">
      <c r="A25" s="38"/>
      <c r="B25" s="38"/>
      <c r="C25" s="39"/>
      <c r="D25" s="40"/>
      <c r="E25" s="41"/>
      <c r="F25" s="39"/>
      <c r="G25" s="43"/>
      <c r="H25" s="41"/>
      <c r="I25" s="39"/>
      <c r="J25" s="38"/>
      <c r="K25" s="42"/>
    </row>
    <row r="26" spans="1:11" s="37" customFormat="1" x14ac:dyDescent="0.25">
      <c r="A26" s="38"/>
      <c r="B26" s="38"/>
      <c r="C26" s="39"/>
      <c r="D26" s="40"/>
      <c r="E26" s="41"/>
      <c r="F26" s="39"/>
      <c r="G26" s="43"/>
      <c r="H26" s="41"/>
      <c r="I26" s="39"/>
      <c r="J26" s="38"/>
      <c r="K26" s="42"/>
    </row>
    <row r="27" spans="1:11" s="37" customFormat="1" x14ac:dyDescent="0.25">
      <c r="A27" s="38"/>
      <c r="B27" s="38"/>
      <c r="C27" s="39"/>
      <c r="D27" s="40"/>
      <c r="E27" s="41"/>
      <c r="F27" s="39"/>
      <c r="G27" s="43"/>
      <c r="H27" s="41"/>
      <c r="I27" s="39"/>
      <c r="J27" s="38"/>
      <c r="K27" s="42"/>
    </row>
    <row r="28" spans="1:11" s="37" customFormat="1" x14ac:dyDescent="0.25">
      <c r="A28" s="38"/>
      <c r="B28" s="38"/>
      <c r="C28" s="39"/>
      <c r="D28" s="40"/>
      <c r="E28" s="41"/>
      <c r="F28" s="39"/>
      <c r="G28" s="43"/>
      <c r="H28" s="41"/>
      <c r="I28" s="39"/>
      <c r="J28" s="38"/>
      <c r="K28" s="42"/>
    </row>
    <row r="29" spans="1:11" s="37" customFormat="1" x14ac:dyDescent="0.25">
      <c r="A29" s="38"/>
      <c r="B29" s="38"/>
      <c r="C29" s="39"/>
      <c r="D29" s="40"/>
      <c r="E29" s="41"/>
      <c r="F29" s="39"/>
      <c r="G29" s="43"/>
      <c r="H29" s="41"/>
      <c r="I29" s="39"/>
      <c r="J29" s="38"/>
      <c r="K29" s="42"/>
    </row>
    <row r="30" spans="1:11" s="37" customFormat="1" x14ac:dyDescent="0.25">
      <c r="A30" s="38"/>
      <c r="B30" s="38"/>
      <c r="C30" s="39"/>
      <c r="D30" s="40"/>
      <c r="E30" s="41"/>
      <c r="F30" s="39"/>
      <c r="G30" s="43"/>
      <c r="H30" s="41"/>
      <c r="I30" s="39"/>
      <c r="J30" s="38"/>
      <c r="K30" s="42"/>
    </row>
    <row r="31" spans="1:11" s="37" customFormat="1" x14ac:dyDescent="0.25">
      <c r="A31" s="38"/>
      <c r="B31" s="38"/>
      <c r="C31" s="39"/>
      <c r="D31" s="40"/>
      <c r="E31" s="41"/>
      <c r="F31" s="39"/>
      <c r="G31" s="43"/>
      <c r="H31" s="41"/>
      <c r="I31" s="39"/>
      <c r="J31" s="38"/>
      <c r="K31" s="42"/>
    </row>
    <row r="32" spans="1:11" s="37" customFormat="1" x14ac:dyDescent="0.25">
      <c r="A32" s="38"/>
      <c r="B32" s="38"/>
      <c r="C32" s="39"/>
      <c r="D32" s="40"/>
      <c r="E32" s="41"/>
      <c r="F32" s="39"/>
      <c r="G32" s="43"/>
      <c r="H32" s="41"/>
      <c r="I32" s="39"/>
      <c r="J32" s="38"/>
      <c r="K32" s="42"/>
    </row>
    <row r="33" spans="1:11" s="37" customFormat="1" x14ac:dyDescent="0.25">
      <c r="A33" s="38"/>
      <c r="B33" s="38"/>
      <c r="C33" s="39"/>
      <c r="D33" s="40"/>
      <c r="E33" s="41"/>
      <c r="F33" s="39"/>
      <c r="G33" s="43"/>
      <c r="H33" s="41"/>
      <c r="I33" s="39"/>
      <c r="J33" s="38"/>
      <c r="K33" s="42"/>
    </row>
    <row r="34" spans="1:11" s="37" customFormat="1" x14ac:dyDescent="0.25">
      <c r="A34" s="38"/>
      <c r="B34" s="38"/>
      <c r="C34" s="39"/>
      <c r="D34" s="40"/>
      <c r="E34" s="41"/>
      <c r="F34" s="39"/>
      <c r="G34" s="43"/>
      <c r="H34" s="41"/>
      <c r="I34" s="39"/>
      <c r="J34" s="38"/>
      <c r="K34" s="42"/>
    </row>
    <row r="35" spans="1:11" s="37" customFormat="1" x14ac:dyDescent="0.25">
      <c r="A35" s="38"/>
      <c r="B35" s="38"/>
      <c r="C35" s="39"/>
      <c r="D35" s="40"/>
      <c r="E35" s="41"/>
      <c r="F35" s="39"/>
      <c r="G35" s="43"/>
      <c r="H35" s="41"/>
      <c r="I35" s="39"/>
      <c r="J35" s="38"/>
      <c r="K35" s="42"/>
    </row>
    <row r="36" spans="1:11" s="37" customFormat="1" x14ac:dyDescent="0.25">
      <c r="A36" s="38"/>
      <c r="B36" s="38"/>
      <c r="C36" s="39"/>
      <c r="D36" s="40"/>
      <c r="E36" s="41"/>
      <c r="F36" s="39"/>
      <c r="G36" s="43"/>
      <c r="H36" s="41"/>
      <c r="I36" s="39"/>
      <c r="J36" s="38"/>
      <c r="K36" s="42"/>
    </row>
    <row r="37" spans="1:11" s="37" customFormat="1" x14ac:dyDescent="0.25">
      <c r="A37" s="38"/>
      <c r="B37" s="38"/>
      <c r="C37" s="39"/>
      <c r="D37" s="40"/>
      <c r="E37" s="41"/>
      <c r="F37" s="39"/>
      <c r="G37" s="43"/>
      <c r="H37" s="41"/>
      <c r="I37" s="39"/>
      <c r="J37" s="38"/>
      <c r="K37" s="42"/>
    </row>
    <row r="38" spans="1:11" s="37" customFormat="1" x14ac:dyDescent="0.25">
      <c r="A38" s="38"/>
      <c r="B38" s="38"/>
      <c r="C38" s="39"/>
      <c r="D38" s="40"/>
      <c r="E38" s="41"/>
      <c r="F38" s="39"/>
      <c r="G38" s="43"/>
      <c r="H38" s="41"/>
      <c r="I38" s="39"/>
      <c r="J38" s="38"/>
      <c r="K38" s="42"/>
    </row>
    <row r="39" spans="1:11" s="37" customFormat="1" x14ac:dyDescent="0.25">
      <c r="A39" s="38"/>
      <c r="B39" s="38"/>
      <c r="C39" s="39"/>
      <c r="D39" s="40"/>
      <c r="E39" s="41"/>
      <c r="F39" s="39"/>
      <c r="G39" s="43"/>
      <c r="H39" s="41"/>
      <c r="I39" s="39"/>
      <c r="J39" s="38"/>
      <c r="K39" s="42"/>
    </row>
    <row r="40" spans="1:11" s="37" customFormat="1" x14ac:dyDescent="0.25">
      <c r="A40" s="38"/>
      <c r="B40" s="38"/>
      <c r="C40" s="39"/>
      <c r="D40" s="40"/>
      <c r="E40" s="41"/>
      <c r="F40" s="39"/>
      <c r="G40" s="43"/>
      <c r="H40" s="41"/>
      <c r="I40" s="39"/>
      <c r="J40" s="38"/>
      <c r="K40" s="42"/>
    </row>
    <row r="41" spans="1:11" s="37" customFormat="1" x14ac:dyDescent="0.25">
      <c r="A41" s="38"/>
      <c r="B41" s="38"/>
      <c r="C41" s="39"/>
      <c r="D41" s="40"/>
      <c r="E41" s="41"/>
      <c r="F41" s="39"/>
      <c r="G41" s="43"/>
      <c r="H41" s="41"/>
      <c r="I41" s="39"/>
      <c r="J41" s="38"/>
      <c r="K41" s="42"/>
    </row>
    <row r="42" spans="1:11" s="37" customFormat="1" x14ac:dyDescent="0.25">
      <c r="A42" s="38"/>
      <c r="B42" s="38"/>
      <c r="C42" s="39"/>
      <c r="D42" s="40"/>
      <c r="E42" s="41"/>
      <c r="F42" s="39"/>
      <c r="G42" s="43"/>
      <c r="H42" s="41"/>
      <c r="I42" s="39"/>
      <c r="J42" s="38"/>
      <c r="K42" s="42"/>
    </row>
    <row r="43" spans="1:11" s="37" customFormat="1" x14ac:dyDescent="0.25">
      <c r="A43" s="38"/>
      <c r="B43" s="38"/>
      <c r="C43" s="39"/>
      <c r="D43" s="40"/>
      <c r="E43" s="41"/>
      <c r="F43" s="39"/>
      <c r="G43" s="43"/>
      <c r="H43" s="41"/>
      <c r="I43" s="39"/>
      <c r="J43" s="38"/>
      <c r="K43" s="42"/>
    </row>
    <row r="44" spans="1:11" s="37" customFormat="1" x14ac:dyDescent="0.25">
      <c r="A44" s="38"/>
      <c r="B44" s="38"/>
      <c r="C44" s="39"/>
      <c r="D44" s="40"/>
      <c r="E44" s="41"/>
      <c r="F44" s="39"/>
      <c r="G44" s="43"/>
      <c r="H44" s="41"/>
      <c r="I44" s="39"/>
      <c r="J44" s="38"/>
      <c r="K44" s="42"/>
    </row>
    <row r="45" spans="1:11" s="37" customFormat="1" x14ac:dyDescent="0.25">
      <c r="A45" s="38"/>
      <c r="B45" s="38"/>
      <c r="C45" s="39"/>
      <c r="D45" s="40"/>
      <c r="E45" s="41"/>
      <c r="F45" s="39"/>
      <c r="G45" s="43"/>
      <c r="H45" s="41"/>
      <c r="I45" s="39"/>
      <c r="J45" s="38"/>
      <c r="K45" s="42"/>
    </row>
    <row r="46" spans="1:11" s="37" customFormat="1" x14ac:dyDescent="0.25">
      <c r="A46" s="38"/>
      <c r="B46" s="38"/>
      <c r="C46" s="39"/>
      <c r="D46" s="40"/>
      <c r="E46" s="41"/>
      <c r="F46" s="39"/>
      <c r="G46" s="43"/>
      <c r="H46" s="41"/>
      <c r="I46" s="39"/>
      <c r="J46" s="38"/>
      <c r="K46" s="42"/>
    </row>
    <row r="47" spans="1:11" s="37" customFormat="1" x14ac:dyDescent="0.25">
      <c r="A47" s="38"/>
      <c r="B47" s="38"/>
      <c r="C47" s="39"/>
      <c r="D47" s="40"/>
      <c r="E47" s="41"/>
      <c r="F47" s="39"/>
      <c r="G47" s="43"/>
      <c r="H47" s="41"/>
      <c r="I47" s="39"/>
      <c r="J47" s="38"/>
      <c r="K47" s="42"/>
    </row>
    <row r="48" spans="1:11" s="37" customFormat="1" x14ac:dyDescent="0.25">
      <c r="A48" s="38"/>
      <c r="B48" s="38"/>
      <c r="C48" s="39"/>
      <c r="D48" s="40"/>
      <c r="E48" s="41"/>
      <c r="F48" s="39"/>
      <c r="G48" s="43"/>
      <c r="H48" s="41"/>
      <c r="I48" s="39"/>
      <c r="J48" s="38"/>
      <c r="K48" s="42"/>
    </row>
    <row r="49" spans="1:11" s="37" customFormat="1" x14ac:dyDescent="0.25">
      <c r="A49" s="38"/>
      <c r="B49" s="38"/>
      <c r="C49" s="39"/>
      <c r="D49" s="40"/>
      <c r="E49" s="41"/>
      <c r="F49" s="39"/>
      <c r="G49" s="43"/>
      <c r="H49" s="41"/>
      <c r="I49" s="39"/>
      <c r="J49" s="38"/>
      <c r="K49" s="42"/>
    </row>
    <row r="50" spans="1:11" s="37" customFormat="1" x14ac:dyDescent="0.25">
      <c r="A50" s="38"/>
      <c r="B50" s="38"/>
      <c r="C50" s="39"/>
      <c r="D50" s="40"/>
      <c r="E50" s="41"/>
      <c r="F50" s="39"/>
      <c r="G50" s="43"/>
      <c r="H50" s="41"/>
      <c r="I50" s="39"/>
      <c r="J50" s="38"/>
      <c r="K50" s="42"/>
    </row>
    <row r="51" spans="1:11" s="37" customFormat="1" x14ac:dyDescent="0.25">
      <c r="A51" s="38"/>
      <c r="B51" s="38"/>
      <c r="C51" s="39"/>
      <c r="D51" s="40"/>
      <c r="E51" s="41"/>
      <c r="F51" s="39"/>
      <c r="G51" s="43"/>
      <c r="H51" s="41"/>
      <c r="I51" s="39"/>
      <c r="J51" s="38"/>
      <c r="K51" s="42"/>
    </row>
    <row r="52" spans="1:11" s="37" customFormat="1" x14ac:dyDescent="0.25">
      <c r="A52" s="38"/>
      <c r="B52" s="38"/>
      <c r="C52" s="39"/>
      <c r="D52" s="40"/>
      <c r="E52" s="41"/>
      <c r="F52" s="39"/>
      <c r="G52" s="43"/>
      <c r="H52" s="41"/>
      <c r="I52" s="39"/>
      <c r="J52" s="38"/>
      <c r="K52" s="42"/>
    </row>
    <row r="53" spans="1:11" s="37" customFormat="1" x14ac:dyDescent="0.25">
      <c r="A53" s="38"/>
      <c r="B53" s="38"/>
      <c r="C53" s="39"/>
      <c r="D53" s="40"/>
      <c r="E53" s="41"/>
      <c r="F53" s="39"/>
      <c r="G53" s="43"/>
      <c r="H53" s="41"/>
      <c r="I53" s="39"/>
      <c r="J53" s="38"/>
      <c r="K53" s="42"/>
    </row>
    <row r="54" spans="1:11" s="37" customFormat="1" x14ac:dyDescent="0.25">
      <c r="A54" s="38"/>
      <c r="B54" s="38"/>
      <c r="C54" s="39"/>
      <c r="D54" s="40"/>
      <c r="E54" s="41"/>
      <c r="F54" s="39"/>
      <c r="G54" s="43"/>
      <c r="H54" s="41"/>
      <c r="I54" s="39"/>
      <c r="J54" s="38"/>
      <c r="K54" s="42"/>
    </row>
    <row r="55" spans="1:11" s="37" customFormat="1" x14ac:dyDescent="0.25">
      <c r="A55" s="38"/>
      <c r="B55" s="38"/>
      <c r="C55" s="39"/>
      <c r="D55" s="40"/>
      <c r="E55" s="41"/>
      <c r="F55" s="39"/>
      <c r="G55" s="43"/>
      <c r="H55" s="41"/>
      <c r="I55" s="39"/>
      <c r="J55" s="38"/>
      <c r="K55" s="42"/>
    </row>
    <row r="56" spans="1:11" s="37" customFormat="1" x14ac:dyDescent="0.25">
      <c r="A56" s="38"/>
      <c r="B56" s="38"/>
      <c r="C56" s="39"/>
      <c r="D56" s="40"/>
      <c r="E56" s="41"/>
      <c r="F56" s="39"/>
      <c r="G56" s="43"/>
      <c r="H56" s="41"/>
      <c r="I56" s="39"/>
      <c r="J56" s="38"/>
      <c r="K56" s="42"/>
    </row>
    <row r="57" spans="1:11" s="37" customFormat="1" x14ac:dyDescent="0.25">
      <c r="A57" s="38"/>
      <c r="B57" s="38"/>
      <c r="C57" s="39"/>
      <c r="D57" s="40"/>
      <c r="E57" s="41"/>
      <c r="F57" s="39"/>
      <c r="G57" s="43"/>
      <c r="H57" s="41"/>
      <c r="I57" s="39"/>
      <c r="J57" s="38"/>
      <c r="K57" s="42"/>
    </row>
    <row r="58" spans="1:11" s="37" customFormat="1" x14ac:dyDescent="0.25">
      <c r="A58" s="38"/>
      <c r="B58" s="38"/>
      <c r="C58" s="39"/>
      <c r="D58" s="40"/>
      <c r="E58" s="41"/>
      <c r="F58" s="39"/>
      <c r="G58" s="43"/>
      <c r="H58" s="41"/>
      <c r="I58" s="39"/>
      <c r="J58" s="38"/>
      <c r="K58" s="42"/>
    </row>
    <row r="59" spans="1:11" s="37" customFormat="1" x14ac:dyDescent="0.25">
      <c r="A59" s="38"/>
      <c r="B59" s="38"/>
      <c r="C59" s="39"/>
      <c r="D59" s="40"/>
      <c r="E59" s="41"/>
      <c r="F59" s="39"/>
      <c r="G59" s="43"/>
      <c r="H59" s="41"/>
      <c r="I59" s="39"/>
      <c r="J59" s="38"/>
      <c r="K59" s="42"/>
    </row>
    <row r="60" spans="1:11" s="37" customFormat="1" x14ac:dyDescent="0.25">
      <c r="A60" s="38"/>
      <c r="B60" s="38"/>
      <c r="C60" s="39"/>
      <c r="D60" s="40"/>
      <c r="E60" s="41"/>
      <c r="F60" s="39"/>
      <c r="G60" s="43"/>
      <c r="H60" s="41"/>
      <c r="I60" s="39"/>
      <c r="J60" s="38"/>
      <c r="K60" s="42"/>
    </row>
    <row r="61" spans="1:11" s="37" customFormat="1" x14ac:dyDescent="0.25">
      <c r="A61" s="38"/>
      <c r="B61" s="38"/>
      <c r="C61" s="39"/>
      <c r="D61" s="40"/>
      <c r="E61" s="41"/>
      <c r="F61" s="39"/>
      <c r="G61" s="43"/>
      <c r="H61" s="41"/>
      <c r="I61" s="39"/>
      <c r="J61" s="38"/>
      <c r="K61" s="42"/>
    </row>
    <row r="62" spans="1:11" s="37" customFormat="1" x14ac:dyDescent="0.25">
      <c r="A62" s="38"/>
      <c r="B62" s="38"/>
      <c r="C62" s="39"/>
      <c r="D62" s="40"/>
      <c r="E62" s="41"/>
      <c r="F62" s="39"/>
      <c r="G62" s="43"/>
      <c r="H62" s="41"/>
      <c r="I62" s="39"/>
      <c r="J62" s="38"/>
      <c r="K62" s="42"/>
    </row>
    <row r="63" spans="1:11" s="37" customFormat="1" x14ac:dyDescent="0.25">
      <c r="A63" s="38"/>
      <c r="B63" s="38"/>
      <c r="C63" s="39"/>
      <c r="D63" s="40"/>
      <c r="E63" s="41"/>
      <c r="F63" s="39"/>
      <c r="G63" s="43"/>
      <c r="H63" s="41"/>
      <c r="I63" s="39"/>
      <c r="J63" s="38"/>
      <c r="K63" s="42"/>
    </row>
    <row r="64" spans="1:11" s="37" customFormat="1" x14ac:dyDescent="0.25">
      <c r="A64" s="38"/>
      <c r="B64" s="38"/>
      <c r="C64" s="39"/>
      <c r="D64" s="40"/>
      <c r="E64" s="41"/>
      <c r="F64" s="39"/>
      <c r="G64" s="43"/>
      <c r="H64" s="41"/>
      <c r="I64" s="39"/>
      <c r="J64" s="38"/>
      <c r="K64" s="42"/>
    </row>
    <row r="65" spans="1:11" s="37" customFormat="1" x14ac:dyDescent="0.25">
      <c r="A65" s="38"/>
      <c r="B65" s="38"/>
      <c r="C65" s="39"/>
      <c r="D65" s="40"/>
      <c r="E65" s="41"/>
      <c r="F65" s="39"/>
      <c r="G65" s="43"/>
      <c r="H65" s="41"/>
      <c r="I65" s="39"/>
      <c r="J65" s="38"/>
      <c r="K65" s="42"/>
    </row>
    <row r="66" spans="1:11" s="37" customFormat="1" x14ac:dyDescent="0.25">
      <c r="A66" s="38"/>
      <c r="B66" s="38"/>
      <c r="C66" s="39"/>
      <c r="D66" s="40"/>
      <c r="E66" s="41"/>
      <c r="F66" s="39"/>
      <c r="G66" s="43"/>
      <c r="H66" s="41"/>
      <c r="I66" s="39"/>
      <c r="J66" s="38"/>
      <c r="K66" s="42"/>
    </row>
    <row r="67" spans="1:11" s="37" customFormat="1" x14ac:dyDescent="0.25">
      <c r="A67" s="38"/>
      <c r="B67" s="38"/>
      <c r="C67" s="39"/>
      <c r="D67" s="40"/>
      <c r="E67" s="41"/>
      <c r="F67" s="39"/>
      <c r="G67" s="43"/>
      <c r="H67" s="41"/>
      <c r="I67" s="39"/>
      <c r="J67" s="38"/>
      <c r="K67" s="42"/>
    </row>
    <row r="68" spans="1:11" s="37" customFormat="1" x14ac:dyDescent="0.25">
      <c r="A68" s="38"/>
      <c r="B68" s="38"/>
      <c r="C68" s="39"/>
      <c r="D68" s="40"/>
      <c r="E68" s="41"/>
      <c r="F68" s="39"/>
      <c r="G68" s="43"/>
      <c r="H68" s="41"/>
      <c r="I68" s="39"/>
      <c r="J68" s="38"/>
      <c r="K68" s="42"/>
    </row>
    <row r="69" spans="1:11" s="37" customFormat="1" x14ac:dyDescent="0.25">
      <c r="A69" s="38"/>
      <c r="B69" s="38"/>
      <c r="C69" s="39"/>
      <c r="D69" s="40"/>
      <c r="E69" s="41"/>
      <c r="F69" s="39"/>
      <c r="G69" s="43"/>
      <c r="H69" s="41"/>
      <c r="I69" s="39"/>
      <c r="J69" s="38"/>
      <c r="K69" s="42"/>
    </row>
    <row r="70" spans="1:11" s="37" customFormat="1" x14ac:dyDescent="0.25">
      <c r="A70" s="38"/>
      <c r="B70" s="38"/>
      <c r="C70" s="39"/>
      <c r="D70" s="40"/>
      <c r="E70" s="41"/>
      <c r="F70" s="39"/>
      <c r="G70" s="43"/>
      <c r="H70" s="41"/>
      <c r="I70" s="39"/>
      <c r="J70" s="38"/>
      <c r="K70" s="42"/>
    </row>
    <row r="71" spans="1:11" s="37" customFormat="1" x14ac:dyDescent="0.25">
      <c r="A71" s="38"/>
      <c r="B71" s="38"/>
      <c r="C71" s="39"/>
      <c r="D71" s="40"/>
      <c r="E71" s="41"/>
      <c r="F71" s="39"/>
      <c r="G71" s="43"/>
      <c r="H71" s="41"/>
      <c r="I71" s="39"/>
      <c r="J71" s="38"/>
      <c r="K71" s="42"/>
    </row>
    <row r="72" spans="1:11" s="37" customFormat="1" x14ac:dyDescent="0.25">
      <c r="A72" s="38"/>
      <c r="B72" s="38"/>
      <c r="C72" s="39"/>
      <c r="D72" s="40"/>
      <c r="E72" s="41"/>
      <c r="F72" s="39"/>
      <c r="G72" s="43"/>
      <c r="H72" s="41"/>
      <c r="I72" s="39"/>
      <c r="J72" s="38"/>
      <c r="K72" s="42"/>
    </row>
    <row r="73" spans="1:11" s="37" customFormat="1" x14ac:dyDescent="0.25">
      <c r="A73" s="38"/>
      <c r="B73" s="38"/>
      <c r="C73" s="39"/>
      <c r="D73" s="40"/>
      <c r="E73" s="41"/>
      <c r="F73" s="39"/>
      <c r="G73" s="43"/>
      <c r="H73" s="41"/>
      <c r="I73" s="39"/>
      <c r="J73" s="38"/>
      <c r="K73" s="42"/>
    </row>
    <row r="74" spans="1:11" s="37" customFormat="1" x14ac:dyDescent="0.25">
      <c r="A74" s="38"/>
      <c r="B74" s="38"/>
      <c r="C74" s="39"/>
      <c r="D74" s="40"/>
      <c r="E74" s="41"/>
      <c r="F74" s="39"/>
      <c r="G74" s="43"/>
      <c r="H74" s="41"/>
      <c r="I74" s="39"/>
      <c r="J74" s="38"/>
      <c r="K74" s="42"/>
    </row>
    <row r="75" spans="1:11" s="37" customFormat="1" x14ac:dyDescent="0.25">
      <c r="A75" s="38"/>
      <c r="B75" s="38"/>
      <c r="C75" s="39"/>
      <c r="D75" s="40"/>
      <c r="E75" s="41"/>
      <c r="F75" s="39"/>
      <c r="G75" s="43"/>
      <c r="H75" s="41"/>
      <c r="I75" s="39"/>
      <c r="J75" s="38"/>
      <c r="K75" s="42"/>
    </row>
    <row r="76" spans="1:11" s="37" customFormat="1" x14ac:dyDescent="0.25">
      <c r="A76" s="38"/>
      <c r="B76" s="38"/>
      <c r="C76" s="39"/>
      <c r="D76" s="40"/>
      <c r="E76" s="41"/>
      <c r="F76" s="39"/>
      <c r="G76" s="43"/>
      <c r="H76" s="41"/>
      <c r="I76" s="39"/>
      <c r="J76" s="38"/>
      <c r="K76" s="42"/>
    </row>
    <row r="77" spans="1:11" s="37" customFormat="1" x14ac:dyDescent="0.25">
      <c r="A77" s="38"/>
      <c r="B77" s="38"/>
      <c r="C77" s="39"/>
      <c r="D77" s="40"/>
      <c r="E77" s="41"/>
      <c r="F77" s="39"/>
      <c r="G77" s="43"/>
      <c r="H77" s="41"/>
      <c r="I77" s="39"/>
      <c r="J77" s="38"/>
      <c r="K77" s="42"/>
    </row>
    <row r="78" spans="1:11" s="37" customFormat="1" x14ac:dyDescent="0.25">
      <c r="A78" s="38"/>
      <c r="B78" s="38"/>
      <c r="C78" s="39"/>
      <c r="D78" s="40"/>
      <c r="E78" s="41"/>
      <c r="F78" s="39"/>
      <c r="G78" s="43"/>
      <c r="H78" s="41"/>
      <c r="I78" s="39"/>
      <c r="J78" s="38"/>
      <c r="K78" s="42"/>
    </row>
    <row r="79" spans="1:11" s="37" customFormat="1" x14ac:dyDescent="0.25">
      <c r="A79" s="38"/>
      <c r="B79" s="38"/>
      <c r="C79" s="39"/>
      <c r="D79" s="40"/>
      <c r="E79" s="41"/>
      <c r="F79" s="39"/>
      <c r="G79" s="43"/>
      <c r="H79" s="41"/>
      <c r="I79" s="39"/>
      <c r="J79" s="38"/>
      <c r="K79" s="42"/>
    </row>
    <row r="80" spans="1:11" s="37" customFormat="1" x14ac:dyDescent="0.25">
      <c r="A80" s="38"/>
      <c r="B80" s="38"/>
      <c r="C80" s="39"/>
      <c r="D80" s="40"/>
      <c r="E80" s="41"/>
      <c r="F80" s="39"/>
      <c r="G80" s="43"/>
      <c r="H80" s="41"/>
      <c r="I80" s="39"/>
      <c r="J80" s="38"/>
      <c r="K80" s="42"/>
    </row>
    <row r="81" spans="1:11" s="37" customFormat="1" x14ac:dyDescent="0.25">
      <c r="A81" s="38"/>
      <c r="B81" s="38"/>
      <c r="C81" s="39"/>
      <c r="D81" s="40"/>
      <c r="E81" s="41"/>
      <c r="F81" s="39"/>
      <c r="G81" s="43"/>
      <c r="H81" s="41"/>
      <c r="I81" s="39"/>
      <c r="J81" s="38"/>
      <c r="K81" s="42"/>
    </row>
    <row r="82" spans="1:11" s="37" customFormat="1" x14ac:dyDescent="0.25">
      <c r="A82" s="38"/>
      <c r="B82" s="38"/>
      <c r="C82" s="39"/>
      <c r="D82" s="40"/>
      <c r="E82" s="41"/>
      <c r="F82" s="39"/>
      <c r="G82" s="43"/>
      <c r="H82" s="41"/>
      <c r="I82" s="39"/>
      <c r="J82" s="38"/>
      <c r="K82" s="42"/>
    </row>
    <row r="83" spans="1:11" s="37" customFormat="1" x14ac:dyDescent="0.25">
      <c r="A83" s="38"/>
      <c r="B83" s="38"/>
      <c r="C83" s="39"/>
      <c r="D83" s="40"/>
      <c r="E83" s="41"/>
      <c r="F83" s="39"/>
      <c r="G83" s="43"/>
      <c r="H83" s="41"/>
      <c r="I83" s="39"/>
      <c r="J83" s="38"/>
      <c r="K83" s="42"/>
    </row>
    <row r="84" spans="1:11" s="37" customFormat="1" x14ac:dyDescent="0.25">
      <c r="A84" s="38"/>
      <c r="B84" s="38"/>
      <c r="C84" s="39"/>
      <c r="D84" s="40"/>
      <c r="E84" s="41"/>
      <c r="F84" s="39"/>
      <c r="G84" s="43"/>
      <c r="H84" s="41"/>
      <c r="I84" s="39"/>
      <c r="J84" s="38"/>
      <c r="K84" s="42"/>
    </row>
    <row r="85" spans="1:11" s="37" customFormat="1" x14ac:dyDescent="0.25">
      <c r="A85" s="38"/>
      <c r="B85" s="38"/>
      <c r="C85" s="39"/>
      <c r="D85" s="40"/>
      <c r="E85" s="41"/>
      <c r="F85" s="39"/>
      <c r="G85" s="43"/>
      <c r="H85" s="41"/>
      <c r="I85" s="39"/>
      <c r="J85" s="38"/>
      <c r="K85" s="42"/>
    </row>
    <row r="86" spans="1:11" s="37" customFormat="1" x14ac:dyDescent="0.25">
      <c r="A86" s="38"/>
      <c r="B86" s="38"/>
      <c r="C86" s="39"/>
      <c r="D86" s="40"/>
      <c r="E86" s="41"/>
      <c r="F86" s="39"/>
      <c r="G86" s="43"/>
      <c r="H86" s="41"/>
      <c r="I86" s="39"/>
      <c r="J86" s="38"/>
      <c r="K86" s="42"/>
    </row>
    <row r="87" spans="1:11" s="37" customFormat="1" x14ac:dyDescent="0.25">
      <c r="A87" s="38"/>
      <c r="B87" s="38"/>
      <c r="C87" s="39"/>
      <c r="D87" s="40"/>
      <c r="E87" s="41"/>
      <c r="F87" s="39"/>
      <c r="G87" s="43"/>
      <c r="H87" s="41"/>
      <c r="I87" s="39"/>
      <c r="J87" s="38"/>
      <c r="K87" s="42"/>
    </row>
    <row r="88" spans="1:11" s="37" customFormat="1" x14ac:dyDescent="0.25">
      <c r="A88" s="38"/>
      <c r="B88" s="38"/>
      <c r="C88" s="39"/>
      <c r="D88" s="40"/>
      <c r="E88" s="41"/>
      <c r="F88" s="39"/>
      <c r="G88" s="43"/>
      <c r="H88" s="41"/>
      <c r="I88" s="39"/>
      <c r="J88" s="38"/>
      <c r="K88" s="42"/>
    </row>
    <row r="89" spans="1:11" s="37" customFormat="1" x14ac:dyDescent="0.25">
      <c r="A89" s="38"/>
      <c r="B89" s="38"/>
      <c r="C89" s="39"/>
      <c r="D89" s="40"/>
      <c r="E89" s="41"/>
      <c r="F89" s="39"/>
      <c r="G89" s="43"/>
      <c r="H89" s="41"/>
      <c r="I89" s="39"/>
      <c r="J89" s="38"/>
      <c r="K89" s="42"/>
    </row>
    <row r="90" spans="1:11" s="37" customFormat="1" x14ac:dyDescent="0.25">
      <c r="A90" s="38"/>
      <c r="B90" s="38"/>
      <c r="C90" s="39"/>
      <c r="D90" s="40"/>
      <c r="E90" s="41"/>
      <c r="F90" s="39"/>
      <c r="G90" s="43"/>
      <c r="H90" s="41"/>
      <c r="I90" s="39"/>
      <c r="J90" s="38"/>
      <c r="K90" s="42"/>
    </row>
    <row r="91" spans="1:11" s="37" customFormat="1" x14ac:dyDescent="0.25">
      <c r="A91" s="38"/>
      <c r="B91" s="38"/>
      <c r="C91" s="39"/>
      <c r="D91" s="40"/>
      <c r="E91" s="41"/>
      <c r="F91" s="39"/>
      <c r="G91" s="43"/>
      <c r="H91" s="41"/>
      <c r="I91" s="39"/>
      <c r="J91" s="38"/>
      <c r="K91" s="42"/>
    </row>
    <row r="92" spans="1:11" s="37" customFormat="1" x14ac:dyDescent="0.25">
      <c r="A92" s="38"/>
      <c r="B92" s="38"/>
      <c r="C92" s="39"/>
      <c r="D92" s="40"/>
      <c r="E92" s="41"/>
      <c r="F92" s="39"/>
      <c r="G92" s="43"/>
      <c r="H92" s="41"/>
      <c r="I92" s="39"/>
      <c r="J92" s="38"/>
      <c r="K92" s="42"/>
    </row>
    <row r="93" spans="1:11" s="37" customFormat="1" x14ac:dyDescent="0.25">
      <c r="A93" s="38"/>
      <c r="B93" s="38"/>
      <c r="C93" s="39"/>
      <c r="D93" s="40"/>
      <c r="E93" s="41"/>
      <c r="F93" s="39"/>
      <c r="G93" s="43"/>
      <c r="H93" s="41"/>
      <c r="I93" s="39"/>
      <c r="J93" s="38"/>
      <c r="K93" s="42"/>
    </row>
    <row r="94" spans="1:11" s="37" customFormat="1" x14ac:dyDescent="0.25">
      <c r="A94" s="38"/>
      <c r="B94" s="38"/>
      <c r="C94" s="39"/>
      <c r="D94" s="40"/>
      <c r="E94" s="41"/>
      <c r="F94" s="39"/>
      <c r="G94" s="43"/>
      <c r="H94" s="41"/>
      <c r="I94" s="39"/>
      <c r="J94" s="38"/>
      <c r="K94" s="42"/>
    </row>
    <row r="95" spans="1:11" s="37" customFormat="1" x14ac:dyDescent="0.25">
      <c r="A95" s="38"/>
      <c r="B95" s="38"/>
      <c r="C95" s="39"/>
      <c r="D95" s="40"/>
      <c r="E95" s="41"/>
      <c r="F95" s="39"/>
      <c r="G95" s="43"/>
      <c r="H95" s="41"/>
      <c r="I95" s="39"/>
      <c r="J95" s="38"/>
      <c r="K95" s="42"/>
    </row>
    <row r="96" spans="1:11" s="37" customFormat="1" x14ac:dyDescent="0.25">
      <c r="A96" s="38"/>
      <c r="B96" s="38"/>
      <c r="C96" s="39"/>
      <c r="D96" s="40"/>
      <c r="E96" s="41"/>
      <c r="F96" s="39"/>
      <c r="G96" s="43"/>
      <c r="H96" s="41"/>
      <c r="I96" s="39"/>
      <c r="J96" s="38"/>
      <c r="K96" s="42"/>
    </row>
    <row r="97" spans="1:11" s="37" customFormat="1" x14ac:dyDescent="0.25">
      <c r="A97" s="38"/>
      <c r="B97" s="38"/>
      <c r="C97" s="39"/>
      <c r="D97" s="40"/>
      <c r="E97" s="41"/>
      <c r="F97" s="39"/>
      <c r="G97" s="43"/>
      <c r="H97" s="41"/>
      <c r="I97" s="39"/>
      <c r="J97" s="38"/>
      <c r="K97" s="42"/>
    </row>
    <row r="98" spans="1:11" s="37" customFormat="1" x14ac:dyDescent="0.25">
      <c r="A98" s="38"/>
      <c r="B98" s="38"/>
      <c r="C98" s="39"/>
      <c r="D98" s="40"/>
      <c r="E98" s="41"/>
      <c r="F98" s="39"/>
      <c r="G98" s="43"/>
      <c r="H98" s="41"/>
      <c r="I98" s="39"/>
      <c r="J98" s="38"/>
      <c r="K98" s="42"/>
    </row>
    <row r="99" spans="1:11" s="37" customFormat="1" x14ac:dyDescent="0.25">
      <c r="A99" s="38"/>
      <c r="B99" s="38"/>
      <c r="C99" s="39"/>
      <c r="D99" s="40"/>
      <c r="E99" s="41"/>
      <c r="F99" s="39"/>
      <c r="G99" s="43"/>
      <c r="H99" s="41"/>
      <c r="I99" s="39"/>
      <c r="J99" s="38"/>
      <c r="K99" s="42"/>
    </row>
    <row r="100" spans="1:11" s="37" customFormat="1" x14ac:dyDescent="0.25">
      <c r="A100" s="38"/>
      <c r="B100" s="38"/>
      <c r="C100" s="39"/>
      <c r="D100" s="40"/>
      <c r="E100" s="41"/>
      <c r="F100" s="39"/>
      <c r="G100" s="43"/>
      <c r="H100" s="41"/>
      <c r="I100" s="39"/>
      <c r="J100" s="38"/>
      <c r="K100" s="42"/>
    </row>
    <row r="101" spans="1:11" s="37" customFormat="1" x14ac:dyDescent="0.25">
      <c r="A101" s="38"/>
      <c r="B101" s="38"/>
      <c r="C101" s="39"/>
      <c r="D101" s="40"/>
      <c r="E101" s="41"/>
      <c r="F101" s="39"/>
      <c r="G101" s="43"/>
      <c r="H101" s="41"/>
      <c r="I101" s="39"/>
      <c r="J101" s="38"/>
      <c r="K101" s="42"/>
    </row>
    <row r="102" spans="1:11" s="37" customFormat="1" x14ac:dyDescent="0.25">
      <c r="A102" s="38"/>
      <c r="B102" s="38"/>
      <c r="C102" s="39"/>
      <c r="D102" s="40"/>
      <c r="E102" s="41"/>
      <c r="F102" s="39"/>
      <c r="G102" s="43"/>
      <c r="H102" s="41"/>
      <c r="I102" s="39"/>
      <c r="J102" s="38"/>
      <c r="K102" s="42"/>
    </row>
    <row r="103" spans="1:11" s="37" customFormat="1" x14ac:dyDescent="0.25">
      <c r="A103" s="38"/>
      <c r="B103" s="38"/>
      <c r="C103" s="39"/>
      <c r="D103" s="40"/>
      <c r="E103" s="41"/>
      <c r="F103" s="39"/>
      <c r="G103" s="43"/>
      <c r="H103" s="41"/>
      <c r="I103" s="39"/>
      <c r="J103" s="38"/>
      <c r="K103" s="42"/>
    </row>
    <row r="104" spans="1:11" s="37" customFormat="1" x14ac:dyDescent="0.25">
      <c r="A104" s="38"/>
      <c r="B104" s="38"/>
      <c r="C104" s="39"/>
      <c r="D104" s="40"/>
      <c r="E104" s="41"/>
      <c r="F104" s="39"/>
      <c r="G104" s="43"/>
      <c r="H104" s="41"/>
      <c r="I104" s="39"/>
      <c r="J104" s="38"/>
      <c r="K104" s="42"/>
    </row>
    <row r="105" spans="1:11" s="37" customFormat="1" x14ac:dyDescent="0.25">
      <c r="A105" s="38"/>
      <c r="B105" s="38"/>
      <c r="C105" s="39"/>
      <c r="D105" s="40"/>
      <c r="E105" s="41"/>
      <c r="F105" s="39"/>
      <c r="G105" s="43"/>
      <c r="H105" s="41"/>
      <c r="I105" s="39"/>
      <c r="J105" s="38"/>
      <c r="K105" s="42"/>
    </row>
    <row r="106" spans="1:11" s="37" customFormat="1" x14ac:dyDescent="0.25">
      <c r="A106" s="38"/>
      <c r="B106" s="38"/>
      <c r="C106" s="39"/>
      <c r="D106" s="40"/>
      <c r="E106" s="41"/>
      <c r="F106" s="39"/>
      <c r="G106" s="43"/>
      <c r="H106" s="41"/>
      <c r="I106" s="39"/>
      <c r="J106" s="38"/>
      <c r="K106" s="42"/>
    </row>
    <row r="107" spans="1:11" s="37" customFormat="1" x14ac:dyDescent="0.25">
      <c r="A107" s="38"/>
      <c r="B107" s="38"/>
      <c r="C107" s="39"/>
      <c r="D107" s="40"/>
      <c r="E107" s="41"/>
      <c r="F107" s="39"/>
      <c r="G107" s="43"/>
      <c r="H107" s="41"/>
      <c r="I107" s="39"/>
      <c r="J107" s="38"/>
      <c r="K107" s="42"/>
    </row>
    <row r="108" spans="1:11" s="37" customFormat="1" x14ac:dyDescent="0.25">
      <c r="A108" s="38"/>
      <c r="B108" s="38"/>
      <c r="C108" s="39"/>
      <c r="D108" s="40"/>
      <c r="E108" s="41"/>
      <c r="F108" s="39"/>
      <c r="G108" s="43"/>
      <c r="H108" s="41"/>
      <c r="I108" s="39"/>
      <c r="J108" s="38"/>
      <c r="K108" s="42"/>
    </row>
    <row r="109" spans="1:11" s="37" customFormat="1" x14ac:dyDescent="0.25">
      <c r="A109" s="38"/>
      <c r="B109" s="38"/>
      <c r="C109" s="39"/>
      <c r="D109" s="40"/>
      <c r="E109" s="41"/>
      <c r="F109" s="39"/>
      <c r="G109" s="43"/>
      <c r="H109" s="41"/>
      <c r="I109" s="39"/>
      <c r="J109" s="38"/>
      <c r="K109" s="42"/>
    </row>
    <row r="110" spans="1:11" s="37" customFormat="1" x14ac:dyDescent="0.25">
      <c r="A110" s="38"/>
      <c r="B110" s="38"/>
      <c r="C110" s="39"/>
      <c r="D110" s="40"/>
      <c r="E110" s="41"/>
      <c r="F110" s="39"/>
      <c r="G110" s="43"/>
      <c r="H110" s="41"/>
      <c r="I110" s="39"/>
      <c r="J110" s="38"/>
      <c r="K110" s="42"/>
    </row>
    <row r="111" spans="1:11" s="37" customFormat="1" x14ac:dyDescent="0.25">
      <c r="A111" s="38"/>
      <c r="B111" s="38"/>
      <c r="C111" s="39"/>
      <c r="D111" s="40"/>
      <c r="E111" s="41"/>
      <c r="F111" s="39"/>
      <c r="G111" s="43"/>
      <c r="H111" s="41"/>
      <c r="I111" s="39"/>
      <c r="J111" s="38"/>
      <c r="K111" s="42"/>
    </row>
    <row r="112" spans="1:11" s="37" customFormat="1" x14ac:dyDescent="0.25">
      <c r="A112" s="38"/>
      <c r="B112" s="38"/>
      <c r="C112" s="39"/>
      <c r="D112" s="40"/>
      <c r="E112" s="41"/>
      <c r="F112" s="39"/>
      <c r="G112" s="43"/>
      <c r="H112" s="41"/>
      <c r="I112" s="39"/>
      <c r="J112" s="38"/>
      <c r="K112" s="42"/>
    </row>
    <row r="113" spans="1:11" s="37" customFormat="1" x14ac:dyDescent="0.25">
      <c r="A113" s="38"/>
      <c r="B113" s="38"/>
      <c r="C113" s="39"/>
      <c r="D113" s="40"/>
      <c r="E113" s="41"/>
      <c r="F113" s="39"/>
      <c r="G113" s="43"/>
      <c r="H113" s="41"/>
      <c r="I113" s="39"/>
      <c r="J113" s="38"/>
      <c r="K113" s="42"/>
    </row>
    <row r="114" spans="1:11" s="37" customFormat="1" x14ac:dyDescent="0.25">
      <c r="A114" s="38"/>
      <c r="B114" s="38"/>
      <c r="C114" s="39"/>
      <c r="D114" s="40"/>
      <c r="E114" s="41"/>
      <c r="F114" s="39"/>
      <c r="G114" s="43"/>
      <c r="H114" s="41"/>
      <c r="I114" s="39"/>
      <c r="J114" s="38"/>
      <c r="K114" s="42"/>
    </row>
    <row r="115" spans="1:11" s="37" customFormat="1" x14ac:dyDescent="0.25">
      <c r="A115" s="38"/>
      <c r="B115" s="38"/>
      <c r="C115" s="39"/>
      <c r="D115" s="40"/>
      <c r="E115" s="41"/>
      <c r="F115" s="39"/>
      <c r="G115" s="43"/>
      <c r="H115" s="41"/>
      <c r="I115" s="39"/>
      <c r="J115" s="38"/>
      <c r="K115" s="42"/>
    </row>
    <row r="116" spans="1:11" s="37" customFormat="1" x14ac:dyDescent="0.25">
      <c r="A116" s="38"/>
      <c r="B116" s="38"/>
      <c r="C116" s="39"/>
      <c r="D116" s="40"/>
      <c r="E116" s="41"/>
      <c r="F116" s="39"/>
      <c r="G116" s="43"/>
      <c r="H116" s="41"/>
      <c r="I116" s="39"/>
      <c r="J116" s="38"/>
      <c r="K116" s="42"/>
    </row>
    <row r="117" spans="1:11" s="37" customFormat="1" x14ac:dyDescent="0.25">
      <c r="A117" s="38"/>
      <c r="B117" s="38"/>
      <c r="C117" s="39"/>
      <c r="D117" s="40"/>
      <c r="E117" s="41"/>
      <c r="F117" s="39"/>
      <c r="G117" s="43"/>
      <c r="H117" s="41"/>
      <c r="I117" s="39"/>
      <c r="J117" s="38"/>
      <c r="K117" s="42"/>
    </row>
    <row r="118" spans="1:11" s="37" customFormat="1" x14ac:dyDescent="0.25">
      <c r="A118" s="38"/>
      <c r="B118" s="38"/>
      <c r="C118" s="39"/>
      <c r="D118" s="40"/>
      <c r="E118" s="41"/>
      <c r="F118" s="39"/>
      <c r="G118" s="43"/>
      <c r="H118" s="41"/>
      <c r="I118" s="39"/>
      <c r="J118" s="38"/>
      <c r="K118" s="42"/>
    </row>
    <row r="119" spans="1:11" s="37" customFormat="1" x14ac:dyDescent="0.25">
      <c r="A119" s="38"/>
      <c r="B119" s="38"/>
      <c r="C119" s="39"/>
      <c r="D119" s="40"/>
      <c r="E119" s="41"/>
      <c r="F119" s="39"/>
      <c r="G119" s="43"/>
      <c r="H119" s="41"/>
      <c r="I119" s="39"/>
      <c r="J119" s="38"/>
      <c r="K119" s="42"/>
    </row>
    <row r="120" spans="1:11" s="37" customFormat="1" x14ac:dyDescent="0.25">
      <c r="A120" s="38"/>
      <c r="B120" s="38"/>
      <c r="C120" s="39"/>
      <c r="D120" s="40"/>
      <c r="E120" s="41"/>
      <c r="F120" s="39"/>
      <c r="G120" s="43"/>
      <c r="H120" s="41"/>
      <c r="I120" s="39"/>
      <c r="J120" s="38"/>
      <c r="K120" s="42"/>
    </row>
    <row r="121" spans="1:11" s="37" customFormat="1" x14ac:dyDescent="0.25">
      <c r="A121" s="38"/>
      <c r="B121" s="38"/>
      <c r="C121" s="39"/>
      <c r="D121" s="40"/>
      <c r="E121" s="41"/>
      <c r="F121" s="39"/>
      <c r="G121" s="43"/>
      <c r="H121" s="41"/>
      <c r="I121" s="39"/>
      <c r="J121" s="38"/>
      <c r="K121" s="42"/>
    </row>
    <row r="122" spans="1:11" s="37" customFormat="1" x14ac:dyDescent="0.25">
      <c r="A122" s="38"/>
      <c r="B122" s="38"/>
      <c r="C122" s="39"/>
      <c r="D122" s="40"/>
      <c r="E122" s="41"/>
      <c r="F122" s="39"/>
      <c r="G122" s="43"/>
      <c r="H122" s="41"/>
      <c r="I122" s="39"/>
      <c r="J122" s="38"/>
      <c r="K122" s="42"/>
    </row>
    <row r="123" spans="1:11" s="37" customFormat="1" x14ac:dyDescent="0.25">
      <c r="A123" s="38"/>
      <c r="B123" s="38"/>
      <c r="C123" s="39"/>
      <c r="D123" s="40"/>
      <c r="E123" s="41"/>
      <c r="F123" s="39"/>
      <c r="G123" s="43"/>
      <c r="H123" s="41"/>
      <c r="I123" s="39"/>
      <c r="J123" s="38"/>
      <c r="K123" s="42"/>
    </row>
    <row r="124" spans="1:11" s="37" customFormat="1" x14ac:dyDescent="0.25">
      <c r="A124" s="38"/>
      <c r="B124" s="38"/>
      <c r="C124" s="39"/>
      <c r="D124" s="40"/>
      <c r="E124" s="41"/>
      <c r="F124" s="39"/>
      <c r="G124" s="43"/>
      <c r="H124" s="41"/>
      <c r="I124" s="39"/>
      <c r="J124" s="38"/>
      <c r="K124" s="42"/>
    </row>
    <row r="125" spans="1:11" s="37" customFormat="1" x14ac:dyDescent="0.25">
      <c r="A125" s="38"/>
      <c r="B125" s="38"/>
      <c r="C125" s="39"/>
      <c r="D125" s="40"/>
      <c r="E125" s="41"/>
      <c r="F125" s="39"/>
      <c r="G125" s="43"/>
      <c r="H125" s="41"/>
      <c r="I125" s="39"/>
      <c r="J125" s="38"/>
      <c r="K125" s="42"/>
    </row>
    <row r="126" spans="1:11" s="37" customFormat="1" x14ac:dyDescent="0.25">
      <c r="A126" s="38"/>
      <c r="B126" s="38"/>
      <c r="C126" s="39"/>
      <c r="D126" s="40"/>
      <c r="E126" s="41"/>
      <c r="F126" s="39"/>
      <c r="G126" s="43"/>
      <c r="H126" s="41"/>
      <c r="I126" s="39"/>
      <c r="J126" s="38"/>
      <c r="K126" s="42"/>
    </row>
    <row r="127" spans="1:11" s="37" customFormat="1" x14ac:dyDescent="0.25">
      <c r="A127" s="38"/>
      <c r="B127" s="38"/>
      <c r="C127" s="39"/>
      <c r="D127" s="40"/>
      <c r="E127" s="41"/>
      <c r="F127" s="39"/>
      <c r="G127" s="43"/>
      <c r="H127" s="41"/>
      <c r="I127" s="39"/>
      <c r="J127" s="38"/>
      <c r="K127" s="42"/>
    </row>
    <row r="128" spans="1:11" s="37" customFormat="1" x14ac:dyDescent="0.25">
      <c r="A128" s="38"/>
      <c r="B128" s="38"/>
      <c r="C128" s="39"/>
      <c r="D128" s="40"/>
      <c r="E128" s="41"/>
      <c r="F128" s="39"/>
      <c r="G128" s="43"/>
      <c r="H128" s="41"/>
      <c r="I128" s="39"/>
      <c r="J128" s="38"/>
      <c r="K128" s="42"/>
    </row>
    <row r="129" spans="1:11" s="37" customFormat="1" x14ac:dyDescent="0.25">
      <c r="A129" s="38"/>
      <c r="B129" s="38"/>
      <c r="C129" s="39"/>
      <c r="D129" s="40"/>
      <c r="E129" s="41"/>
      <c r="F129" s="39"/>
      <c r="G129" s="43"/>
      <c r="H129" s="41"/>
      <c r="I129" s="39"/>
      <c r="J129" s="38"/>
      <c r="K129" s="42"/>
    </row>
    <row r="130" spans="1:11" s="37" customFormat="1" x14ac:dyDescent="0.25">
      <c r="A130" s="38"/>
      <c r="B130" s="38"/>
      <c r="C130" s="39"/>
      <c r="D130" s="40"/>
      <c r="E130" s="41"/>
      <c r="F130" s="39"/>
      <c r="G130" s="43"/>
      <c r="H130" s="41"/>
      <c r="I130" s="39"/>
      <c r="J130" s="38"/>
      <c r="K130" s="42"/>
    </row>
    <row r="131" spans="1:11" s="37" customFormat="1" x14ac:dyDescent="0.25">
      <c r="A131" s="38"/>
      <c r="B131" s="38"/>
      <c r="C131" s="39"/>
      <c r="D131" s="40"/>
      <c r="E131" s="41"/>
      <c r="F131" s="39"/>
      <c r="G131" s="43"/>
      <c r="H131" s="41"/>
      <c r="I131" s="39"/>
      <c r="J131" s="38"/>
      <c r="K131" s="42"/>
    </row>
    <row r="132" spans="1:11" s="37" customFormat="1" x14ac:dyDescent="0.25">
      <c r="A132" s="38"/>
      <c r="B132" s="38"/>
      <c r="C132" s="39"/>
      <c r="D132" s="40"/>
      <c r="E132" s="41"/>
      <c r="F132" s="39"/>
      <c r="G132" s="43"/>
      <c r="H132" s="41"/>
      <c r="I132" s="39"/>
      <c r="J132" s="38"/>
      <c r="K132" s="42"/>
    </row>
    <row r="133" spans="1:11" s="37" customFormat="1" x14ac:dyDescent="0.25">
      <c r="A133" s="38"/>
      <c r="B133" s="38"/>
      <c r="C133" s="39"/>
      <c r="D133" s="40"/>
      <c r="E133" s="41"/>
      <c r="F133" s="39"/>
      <c r="G133" s="43"/>
      <c r="H133" s="41"/>
      <c r="I133" s="39"/>
      <c r="J133" s="38"/>
      <c r="K133" s="42"/>
    </row>
    <row r="134" spans="1:11" s="37" customFormat="1" x14ac:dyDescent="0.25">
      <c r="A134" s="38"/>
      <c r="B134" s="38"/>
      <c r="C134" s="39"/>
      <c r="D134" s="40"/>
      <c r="E134" s="41"/>
      <c r="F134" s="39"/>
      <c r="G134" s="43"/>
      <c r="H134" s="41"/>
      <c r="I134" s="39"/>
      <c r="J134" s="38"/>
      <c r="K134" s="42"/>
    </row>
    <row r="135" spans="1:11" s="37" customFormat="1" x14ac:dyDescent="0.25">
      <c r="A135" s="38"/>
      <c r="B135" s="38"/>
      <c r="C135" s="39"/>
      <c r="D135" s="40"/>
      <c r="E135" s="41"/>
      <c r="F135" s="39"/>
      <c r="G135" s="43"/>
      <c r="H135" s="41"/>
      <c r="I135" s="39"/>
      <c r="J135" s="38"/>
      <c r="K135" s="42"/>
    </row>
    <row r="136" spans="1:11" s="37" customFormat="1" x14ac:dyDescent="0.25">
      <c r="A136" s="38"/>
      <c r="B136" s="38"/>
      <c r="C136" s="39"/>
      <c r="D136" s="40"/>
      <c r="E136" s="41"/>
      <c r="F136" s="39"/>
      <c r="G136" s="43"/>
      <c r="H136" s="41"/>
      <c r="I136" s="39"/>
      <c r="J136" s="38"/>
      <c r="K136" s="42"/>
    </row>
    <row r="137" spans="1:11" s="37" customFormat="1" x14ac:dyDescent="0.25">
      <c r="A137" s="38"/>
      <c r="B137" s="38"/>
      <c r="C137" s="39"/>
      <c r="D137" s="40"/>
      <c r="E137" s="41"/>
      <c r="F137" s="39"/>
      <c r="G137" s="43"/>
      <c r="H137" s="41"/>
      <c r="I137" s="39"/>
      <c r="J137" s="38"/>
      <c r="K137" s="42"/>
    </row>
    <row r="138" spans="1:11" s="37" customFormat="1" x14ac:dyDescent="0.25">
      <c r="A138" s="38"/>
      <c r="B138" s="38"/>
      <c r="C138" s="39"/>
      <c r="D138" s="40"/>
      <c r="E138" s="41"/>
      <c r="F138" s="39"/>
      <c r="G138" s="43"/>
      <c r="H138" s="41"/>
      <c r="I138" s="39"/>
      <c r="J138" s="38"/>
      <c r="K138" s="42"/>
    </row>
    <row r="139" spans="1:11" s="37" customFormat="1" x14ac:dyDescent="0.25">
      <c r="A139" s="38"/>
      <c r="B139" s="38"/>
      <c r="C139" s="39"/>
      <c r="D139" s="40"/>
      <c r="E139" s="41"/>
      <c r="F139" s="39"/>
      <c r="G139" s="43"/>
      <c r="H139" s="41"/>
      <c r="I139" s="39"/>
      <c r="J139" s="38"/>
      <c r="K139" s="42"/>
    </row>
    <row r="140" spans="1:11" s="37" customFormat="1" x14ac:dyDescent="0.25">
      <c r="A140" s="38"/>
      <c r="B140" s="38"/>
      <c r="C140" s="39"/>
      <c r="D140" s="40"/>
      <c r="E140" s="41"/>
      <c r="F140" s="39"/>
      <c r="G140" s="43"/>
      <c r="H140" s="41"/>
      <c r="I140" s="39"/>
      <c r="J140" s="38"/>
      <c r="K140" s="42"/>
    </row>
    <row r="141" spans="1:11" s="37" customFormat="1" x14ac:dyDescent="0.25">
      <c r="A141" s="38"/>
      <c r="B141" s="38"/>
      <c r="C141" s="39"/>
      <c r="D141" s="40"/>
      <c r="E141" s="41"/>
      <c r="F141" s="39"/>
      <c r="G141" s="43"/>
      <c r="H141" s="41"/>
      <c r="I141" s="39"/>
      <c r="J141" s="38"/>
      <c r="K141" s="42"/>
    </row>
    <row r="142" spans="1:11" s="37" customFormat="1" x14ac:dyDescent="0.25">
      <c r="A142" s="38"/>
      <c r="B142" s="38"/>
      <c r="C142" s="39"/>
      <c r="D142" s="40"/>
      <c r="E142" s="41"/>
      <c r="F142" s="39"/>
      <c r="G142" s="43"/>
      <c r="H142" s="41"/>
      <c r="I142" s="39"/>
      <c r="J142" s="38"/>
      <c r="K142" s="42"/>
    </row>
    <row r="143" spans="1:11" s="37" customFormat="1" x14ac:dyDescent="0.25">
      <c r="A143" s="38"/>
      <c r="B143" s="38"/>
      <c r="C143" s="39"/>
      <c r="D143" s="40"/>
      <c r="E143" s="41"/>
      <c r="F143" s="39"/>
      <c r="G143" s="43"/>
      <c r="H143" s="41"/>
      <c r="I143" s="39"/>
      <c r="J143" s="38"/>
      <c r="K143" s="42"/>
    </row>
    <row r="144" spans="1:11" s="37" customFormat="1" x14ac:dyDescent="0.25">
      <c r="A144" s="38"/>
      <c r="B144" s="38"/>
      <c r="C144" s="39"/>
      <c r="D144" s="40"/>
      <c r="E144" s="41"/>
      <c r="F144" s="39"/>
      <c r="G144" s="43"/>
      <c r="H144" s="41"/>
      <c r="I144" s="39"/>
      <c r="J144" s="38"/>
      <c r="K144" s="42"/>
    </row>
    <row r="145" spans="1:11" s="37" customFormat="1" x14ac:dyDescent="0.25">
      <c r="A145" s="38"/>
      <c r="B145" s="38"/>
      <c r="C145" s="39"/>
      <c r="D145" s="40"/>
      <c r="E145" s="41"/>
      <c r="F145" s="39"/>
      <c r="G145" s="43"/>
      <c r="H145" s="41"/>
      <c r="I145" s="39"/>
      <c r="J145" s="38"/>
      <c r="K145" s="42"/>
    </row>
    <row r="146" spans="1:11" s="37" customFormat="1" x14ac:dyDescent="0.25">
      <c r="A146" s="38"/>
      <c r="B146" s="38"/>
      <c r="C146" s="39"/>
      <c r="D146" s="40"/>
      <c r="E146" s="41"/>
      <c r="F146" s="39"/>
      <c r="G146" s="43"/>
      <c r="H146" s="41"/>
      <c r="I146" s="39"/>
      <c r="J146" s="38"/>
      <c r="K146" s="42"/>
    </row>
    <row r="147" spans="1:11" s="37" customFormat="1" x14ac:dyDescent="0.25">
      <c r="A147" s="38"/>
      <c r="B147" s="38"/>
      <c r="C147" s="39"/>
      <c r="D147" s="40"/>
      <c r="E147" s="41"/>
      <c r="F147" s="39"/>
      <c r="G147" s="43"/>
      <c r="H147" s="41"/>
      <c r="I147" s="39"/>
      <c r="J147" s="38"/>
      <c r="K147" s="42"/>
    </row>
    <row r="148" spans="1:11" s="37" customFormat="1" x14ac:dyDescent="0.25">
      <c r="A148" s="38"/>
      <c r="B148" s="38"/>
      <c r="C148" s="39"/>
      <c r="D148" s="40"/>
      <c r="E148" s="41"/>
      <c r="F148" s="39"/>
      <c r="G148" s="43"/>
      <c r="H148" s="41"/>
      <c r="I148" s="39"/>
      <c r="J148" s="38"/>
      <c r="K148" s="42"/>
    </row>
    <row r="149" spans="1:11" s="37" customFormat="1" x14ac:dyDescent="0.25">
      <c r="A149" s="38"/>
      <c r="B149" s="38"/>
      <c r="C149" s="39"/>
      <c r="D149" s="40"/>
      <c r="E149" s="41"/>
      <c r="F149" s="39"/>
      <c r="G149" s="43"/>
      <c r="H149" s="41"/>
      <c r="I149" s="39"/>
      <c r="J149" s="38"/>
      <c r="K149" s="42"/>
    </row>
    <row r="150" spans="1:11" s="37" customFormat="1" x14ac:dyDescent="0.25">
      <c r="A150" s="38"/>
      <c r="B150" s="38"/>
      <c r="C150" s="39"/>
      <c r="D150" s="40"/>
      <c r="E150" s="41"/>
      <c r="F150" s="39"/>
      <c r="G150" s="43"/>
      <c r="H150" s="41"/>
      <c r="I150" s="39"/>
      <c r="J150" s="38"/>
      <c r="K150" s="42"/>
    </row>
    <row r="151" spans="1:11" s="37" customFormat="1" x14ac:dyDescent="0.25">
      <c r="A151" s="38"/>
      <c r="B151" s="38"/>
      <c r="C151" s="39"/>
      <c r="D151" s="40"/>
      <c r="E151" s="41"/>
      <c r="F151" s="39"/>
      <c r="G151" s="43"/>
      <c r="H151" s="41"/>
      <c r="I151" s="39"/>
      <c r="J151" s="38"/>
      <c r="K151" s="42"/>
    </row>
    <row r="152" spans="1:11" s="37" customFormat="1" x14ac:dyDescent="0.25">
      <c r="A152" s="38"/>
      <c r="B152" s="38"/>
      <c r="C152" s="39"/>
      <c r="D152" s="40"/>
      <c r="E152" s="41"/>
      <c r="F152" s="39"/>
      <c r="G152" s="43"/>
      <c r="H152" s="41"/>
      <c r="I152" s="39"/>
      <c r="J152" s="38"/>
      <c r="K152" s="42"/>
    </row>
    <row r="153" spans="1:11" s="37" customFormat="1" x14ac:dyDescent="0.25">
      <c r="A153" s="38"/>
      <c r="B153" s="38"/>
      <c r="C153" s="39"/>
      <c r="D153" s="40"/>
      <c r="E153" s="41"/>
      <c r="F153" s="39"/>
      <c r="G153" s="43"/>
      <c r="H153" s="41"/>
      <c r="I153" s="39"/>
      <c r="J153" s="38"/>
      <c r="K153" s="42"/>
    </row>
    <row r="154" spans="1:11" s="37" customFormat="1" x14ac:dyDescent="0.25">
      <c r="A154" s="38"/>
      <c r="B154" s="38"/>
      <c r="C154" s="39"/>
      <c r="D154" s="40"/>
      <c r="E154" s="41"/>
      <c r="F154" s="39"/>
      <c r="G154" s="43"/>
      <c r="H154" s="41"/>
      <c r="I154" s="39"/>
      <c r="J154" s="38"/>
      <c r="K154" s="42"/>
    </row>
    <row r="155" spans="1:11" s="37" customFormat="1" x14ac:dyDescent="0.25">
      <c r="A155" s="38"/>
      <c r="B155" s="38"/>
      <c r="C155" s="39"/>
      <c r="D155" s="40"/>
      <c r="E155" s="41"/>
      <c r="F155" s="39"/>
      <c r="G155" s="43"/>
      <c r="H155" s="41"/>
      <c r="I155" s="39"/>
      <c r="J155" s="38"/>
      <c r="K155" s="42"/>
    </row>
    <row r="156" spans="1:11" s="37" customFormat="1" x14ac:dyDescent="0.25">
      <c r="A156" s="38"/>
      <c r="B156" s="38"/>
      <c r="C156" s="39"/>
      <c r="D156" s="40"/>
      <c r="E156" s="41"/>
      <c r="F156" s="39"/>
      <c r="G156" s="43"/>
      <c r="H156" s="41"/>
      <c r="I156" s="39"/>
      <c r="J156" s="38"/>
      <c r="K156" s="42"/>
    </row>
    <row r="157" spans="1:11" s="37" customFormat="1" x14ac:dyDescent="0.25">
      <c r="A157" s="38"/>
      <c r="B157" s="38"/>
      <c r="C157" s="39"/>
      <c r="D157" s="40"/>
      <c r="E157" s="41"/>
      <c r="F157" s="39"/>
      <c r="G157" s="43"/>
      <c r="H157" s="41"/>
      <c r="I157" s="39"/>
      <c r="J157" s="38"/>
      <c r="K157" s="42"/>
    </row>
    <row r="158" spans="1:11" s="37" customFormat="1" x14ac:dyDescent="0.25">
      <c r="A158" s="38"/>
      <c r="B158" s="38"/>
      <c r="C158" s="39"/>
      <c r="D158" s="40"/>
      <c r="E158" s="41"/>
      <c r="F158" s="39"/>
      <c r="G158" s="43"/>
      <c r="H158" s="41"/>
      <c r="I158" s="39"/>
      <c r="J158" s="38"/>
      <c r="K158" s="42"/>
    </row>
    <row r="159" spans="1:11" s="37" customFormat="1" x14ac:dyDescent="0.25">
      <c r="A159" s="38"/>
      <c r="B159" s="38"/>
      <c r="C159" s="39"/>
      <c r="D159" s="40"/>
      <c r="E159" s="41"/>
      <c r="F159" s="39"/>
      <c r="G159" s="43"/>
      <c r="H159" s="41"/>
      <c r="I159" s="39"/>
      <c r="J159" s="38"/>
      <c r="K159" s="42"/>
    </row>
    <row r="160" spans="1:11" s="37" customFormat="1" x14ac:dyDescent="0.25">
      <c r="A160" s="38"/>
      <c r="B160" s="38"/>
      <c r="C160" s="39"/>
      <c r="D160" s="40"/>
      <c r="E160" s="41"/>
      <c r="F160" s="39"/>
      <c r="G160" s="43"/>
      <c r="H160" s="41"/>
      <c r="I160" s="39"/>
      <c r="J160" s="38"/>
      <c r="K160" s="42"/>
    </row>
    <row r="161" spans="1:11" s="37" customFormat="1" x14ac:dyDescent="0.25">
      <c r="A161" s="38"/>
      <c r="B161" s="38"/>
      <c r="C161" s="39"/>
      <c r="D161" s="40"/>
      <c r="E161" s="41"/>
      <c r="F161" s="39"/>
      <c r="G161" s="43"/>
      <c r="H161" s="41"/>
      <c r="I161" s="39"/>
      <c r="J161" s="38"/>
      <c r="K161" s="42"/>
    </row>
    <row r="162" spans="1:11" s="37" customFormat="1" x14ac:dyDescent="0.25">
      <c r="A162" s="38"/>
      <c r="B162" s="38"/>
      <c r="C162" s="39"/>
      <c r="D162" s="40"/>
      <c r="E162" s="41"/>
      <c r="F162" s="39"/>
      <c r="G162" s="43"/>
      <c r="H162" s="41"/>
      <c r="I162" s="39"/>
      <c r="J162" s="38"/>
      <c r="K162" s="42"/>
    </row>
    <row r="163" spans="1:11" s="37" customFormat="1" x14ac:dyDescent="0.25">
      <c r="A163" s="38"/>
      <c r="B163" s="38"/>
      <c r="C163" s="39"/>
      <c r="D163" s="40"/>
      <c r="E163" s="41"/>
      <c r="F163" s="39"/>
      <c r="G163" s="43"/>
      <c r="H163" s="41"/>
      <c r="I163" s="39"/>
      <c r="J163" s="38"/>
      <c r="K163" s="42"/>
    </row>
    <row r="164" spans="1:11" s="37" customFormat="1" x14ac:dyDescent="0.25">
      <c r="A164" s="38"/>
      <c r="B164" s="38"/>
      <c r="C164" s="39"/>
      <c r="D164" s="40"/>
      <c r="E164" s="41"/>
      <c r="F164" s="39"/>
      <c r="G164" s="43"/>
      <c r="H164" s="41"/>
      <c r="I164" s="39"/>
      <c r="J164" s="38"/>
      <c r="K164" s="42"/>
    </row>
    <row r="165" spans="1:11" s="37" customFormat="1" x14ac:dyDescent="0.25">
      <c r="A165" s="38"/>
      <c r="B165" s="38"/>
      <c r="C165" s="39"/>
      <c r="D165" s="40"/>
      <c r="E165" s="41"/>
      <c r="F165" s="39"/>
      <c r="G165" s="43"/>
      <c r="H165" s="41"/>
      <c r="I165" s="39"/>
      <c r="J165" s="38"/>
      <c r="K165" s="42"/>
    </row>
    <row r="166" spans="1:11" s="37" customFormat="1" x14ac:dyDescent="0.25">
      <c r="A166" s="38"/>
      <c r="B166" s="38"/>
      <c r="C166" s="39"/>
      <c r="D166" s="40"/>
      <c r="E166" s="41"/>
      <c r="F166" s="39"/>
      <c r="G166" s="43"/>
      <c r="H166" s="41"/>
      <c r="I166" s="39"/>
      <c r="J166" s="38"/>
      <c r="K166" s="42"/>
    </row>
    <row r="167" spans="1:11" s="37" customFormat="1" x14ac:dyDescent="0.25">
      <c r="A167" s="38"/>
      <c r="B167" s="38"/>
      <c r="C167" s="39"/>
      <c r="D167" s="40"/>
      <c r="E167" s="41"/>
      <c r="F167" s="39"/>
      <c r="G167" s="43"/>
      <c r="H167" s="41"/>
      <c r="I167" s="39"/>
      <c r="J167" s="38"/>
      <c r="K167" s="42"/>
    </row>
    <row r="168" spans="1:11" s="37" customFormat="1" x14ac:dyDescent="0.25">
      <c r="A168" s="38"/>
      <c r="B168" s="38"/>
      <c r="C168" s="39"/>
      <c r="D168" s="40"/>
      <c r="E168" s="41"/>
      <c r="F168" s="39"/>
      <c r="G168" s="43"/>
      <c r="H168" s="41"/>
      <c r="I168" s="39"/>
      <c r="J168" s="38"/>
      <c r="K168" s="42"/>
    </row>
    <row r="169" spans="1:11" s="37" customFormat="1" x14ac:dyDescent="0.25">
      <c r="A169" s="38"/>
      <c r="B169" s="38"/>
      <c r="C169" s="39"/>
      <c r="D169" s="40"/>
      <c r="E169" s="41"/>
      <c r="F169" s="39"/>
      <c r="G169" s="43"/>
      <c r="H169" s="41"/>
      <c r="I169" s="39"/>
      <c r="J169" s="38"/>
      <c r="K169" s="42"/>
    </row>
    <row r="170" spans="1:11" s="37" customFormat="1" x14ac:dyDescent="0.25">
      <c r="A170" s="38"/>
      <c r="B170" s="38"/>
      <c r="C170" s="39"/>
      <c r="D170" s="40"/>
      <c r="E170" s="41"/>
      <c r="F170" s="39"/>
      <c r="G170" s="43"/>
      <c r="H170" s="41"/>
      <c r="I170" s="39"/>
      <c r="J170" s="38"/>
      <c r="K170" s="42"/>
    </row>
    <row r="171" spans="1:11" s="37" customFormat="1" x14ac:dyDescent="0.25">
      <c r="A171" s="38"/>
      <c r="B171" s="38"/>
      <c r="C171" s="39"/>
      <c r="D171" s="40"/>
      <c r="E171" s="41"/>
      <c r="F171" s="39"/>
      <c r="G171" s="43"/>
      <c r="H171" s="41"/>
      <c r="I171" s="39"/>
      <c r="J171" s="38"/>
      <c r="K171" s="42"/>
    </row>
    <row r="172" spans="1:11" s="37" customFormat="1" x14ac:dyDescent="0.25">
      <c r="A172" s="38"/>
      <c r="B172" s="38"/>
      <c r="C172" s="39"/>
      <c r="D172" s="40"/>
      <c r="E172" s="41"/>
      <c r="F172" s="39"/>
      <c r="G172" s="43"/>
      <c r="H172" s="41"/>
      <c r="I172" s="39"/>
      <c r="J172" s="38"/>
      <c r="K172" s="42"/>
    </row>
    <row r="173" spans="1:11" s="37" customFormat="1" x14ac:dyDescent="0.25">
      <c r="A173" s="38"/>
      <c r="B173" s="38"/>
      <c r="C173" s="39"/>
      <c r="D173" s="40"/>
      <c r="E173" s="41"/>
      <c r="F173" s="39"/>
      <c r="G173" s="43"/>
      <c r="H173" s="41"/>
      <c r="I173" s="39"/>
      <c r="J173" s="38"/>
      <c r="K173" s="42"/>
    </row>
    <row r="174" spans="1:11" s="37" customFormat="1" x14ac:dyDescent="0.25">
      <c r="A174" s="38"/>
      <c r="B174" s="38"/>
      <c r="C174" s="39"/>
      <c r="D174" s="40"/>
      <c r="E174" s="41"/>
      <c r="F174" s="39"/>
      <c r="G174" s="43"/>
      <c r="H174" s="41"/>
      <c r="I174" s="39"/>
      <c r="J174" s="38"/>
      <c r="K174" s="42"/>
    </row>
    <row r="175" spans="1:11" s="37" customFormat="1" x14ac:dyDescent="0.25">
      <c r="A175" s="38"/>
      <c r="B175" s="38"/>
      <c r="C175" s="39"/>
      <c r="D175" s="40"/>
      <c r="E175" s="41"/>
      <c r="F175" s="39"/>
      <c r="G175" s="43"/>
      <c r="H175" s="41"/>
      <c r="I175" s="39"/>
      <c r="J175" s="38"/>
      <c r="K175" s="42"/>
    </row>
    <row r="176" spans="1:11" s="37" customFormat="1" x14ac:dyDescent="0.25">
      <c r="A176" s="38"/>
      <c r="B176" s="38"/>
      <c r="C176" s="39"/>
      <c r="D176" s="40"/>
      <c r="E176" s="41"/>
      <c r="F176" s="39"/>
      <c r="G176" s="43"/>
      <c r="H176" s="41"/>
      <c r="I176" s="39"/>
      <c r="J176" s="38"/>
      <c r="K176" s="42"/>
    </row>
    <row r="177" spans="1:11" s="37" customFormat="1" x14ac:dyDescent="0.25">
      <c r="A177" s="38"/>
      <c r="B177" s="38"/>
      <c r="C177" s="39"/>
      <c r="D177" s="40"/>
      <c r="E177" s="41"/>
      <c r="F177" s="39"/>
      <c r="G177" s="43"/>
      <c r="H177" s="41"/>
      <c r="I177" s="39"/>
      <c r="J177" s="38"/>
      <c r="K177" s="42"/>
    </row>
    <row r="178" spans="1:11" s="37" customFormat="1" x14ac:dyDescent="0.25">
      <c r="A178" s="38"/>
      <c r="B178" s="38"/>
      <c r="C178" s="39"/>
      <c r="D178" s="40"/>
      <c r="E178" s="41"/>
      <c r="F178" s="39"/>
      <c r="G178" s="43"/>
      <c r="H178" s="41"/>
      <c r="I178" s="39"/>
      <c r="J178" s="38"/>
      <c r="K178" s="42"/>
    </row>
    <row r="179" spans="1:11" s="37" customFormat="1" x14ac:dyDescent="0.25">
      <c r="A179" s="38"/>
      <c r="B179" s="38"/>
      <c r="C179" s="39"/>
      <c r="D179" s="40"/>
      <c r="E179" s="41"/>
      <c r="F179" s="39"/>
      <c r="G179" s="43"/>
      <c r="H179" s="41"/>
      <c r="I179" s="39"/>
      <c r="J179" s="38"/>
      <c r="K179" s="42"/>
    </row>
    <row r="180" spans="1:11" s="37" customFormat="1" x14ac:dyDescent="0.25">
      <c r="A180" s="38"/>
      <c r="B180" s="38"/>
      <c r="C180" s="39"/>
      <c r="D180" s="40"/>
      <c r="E180" s="41"/>
      <c r="F180" s="39"/>
      <c r="G180" s="43"/>
      <c r="H180" s="41"/>
      <c r="I180" s="39"/>
      <c r="J180" s="38"/>
      <c r="K180" s="42"/>
    </row>
    <row r="181" spans="1:11" s="37" customFormat="1" x14ac:dyDescent="0.25">
      <c r="A181" s="38"/>
      <c r="B181" s="38"/>
      <c r="C181" s="39"/>
      <c r="D181" s="40"/>
      <c r="E181" s="41"/>
      <c r="F181" s="39"/>
      <c r="G181" s="43"/>
      <c r="H181" s="41"/>
      <c r="I181" s="39"/>
      <c r="J181" s="38"/>
      <c r="K181" s="42"/>
    </row>
    <row r="182" spans="1:11" s="37" customFormat="1" x14ac:dyDescent="0.25">
      <c r="A182" s="38"/>
      <c r="B182" s="38"/>
      <c r="C182" s="39"/>
      <c r="D182" s="40"/>
      <c r="E182" s="41"/>
      <c r="F182" s="39"/>
      <c r="G182" s="43"/>
      <c r="H182" s="41"/>
      <c r="I182" s="39"/>
      <c r="J182" s="38"/>
      <c r="K182" s="42"/>
    </row>
    <row r="183" spans="1:11" s="37" customFormat="1" x14ac:dyDescent="0.25">
      <c r="A183" s="38"/>
      <c r="B183" s="38"/>
      <c r="C183" s="39"/>
      <c r="D183" s="40"/>
      <c r="E183" s="41"/>
      <c r="F183" s="39"/>
      <c r="G183" s="43"/>
      <c r="H183" s="41"/>
      <c r="I183" s="39"/>
      <c r="J183" s="38"/>
      <c r="K183" s="42"/>
    </row>
    <row r="184" spans="1:11" s="37" customFormat="1" x14ac:dyDescent="0.25">
      <c r="A184" s="38"/>
      <c r="B184" s="38"/>
      <c r="C184" s="39"/>
      <c r="D184" s="40"/>
      <c r="E184" s="41"/>
      <c r="F184" s="39"/>
      <c r="G184" s="43"/>
      <c r="H184" s="41"/>
      <c r="I184" s="39"/>
      <c r="J184" s="38"/>
      <c r="K184" s="42"/>
    </row>
    <row r="185" spans="1:11" s="37" customFormat="1" x14ac:dyDescent="0.25">
      <c r="A185" s="38"/>
      <c r="B185" s="38"/>
      <c r="C185" s="39"/>
      <c r="D185" s="40"/>
      <c r="E185" s="41"/>
      <c r="F185" s="39"/>
      <c r="G185" s="43"/>
      <c r="H185" s="41"/>
      <c r="I185" s="39"/>
      <c r="J185" s="38"/>
      <c r="K185" s="42"/>
    </row>
    <row r="186" spans="1:11" s="37" customFormat="1" x14ac:dyDescent="0.25">
      <c r="A186" s="38"/>
      <c r="B186" s="38"/>
      <c r="C186" s="39"/>
      <c r="D186" s="40"/>
      <c r="E186" s="41"/>
      <c r="F186" s="39"/>
      <c r="G186" s="43"/>
      <c r="H186" s="41"/>
      <c r="I186" s="39"/>
      <c r="J186" s="38"/>
      <c r="K186" s="42"/>
    </row>
    <row r="187" spans="1:11" s="37" customFormat="1" x14ac:dyDescent="0.25">
      <c r="A187" s="38"/>
      <c r="B187" s="38"/>
      <c r="C187" s="39"/>
      <c r="D187" s="40"/>
      <c r="E187" s="41"/>
      <c r="F187" s="39"/>
      <c r="G187" s="43"/>
      <c r="H187" s="41"/>
      <c r="I187" s="39"/>
      <c r="J187" s="38"/>
      <c r="K187" s="42"/>
    </row>
    <row r="188" spans="1:11" s="37" customFormat="1" x14ac:dyDescent="0.25">
      <c r="A188" s="38"/>
      <c r="B188" s="38"/>
      <c r="C188" s="39"/>
      <c r="D188" s="40"/>
      <c r="F188" s="39"/>
      <c r="G188" s="43"/>
      <c r="H188" s="41"/>
      <c r="I188" s="39"/>
      <c r="J188" s="38"/>
      <c r="K188" s="42"/>
    </row>
    <row r="189" spans="1:11" s="37" customFormat="1" x14ac:dyDescent="0.25">
      <c r="A189" s="38"/>
      <c r="B189" s="38"/>
      <c r="C189" s="39"/>
      <c r="D189" s="40"/>
      <c r="F189" s="39"/>
      <c r="G189" s="43"/>
      <c r="H189" s="41"/>
      <c r="I189" s="39"/>
      <c r="J189" s="38"/>
      <c r="K189" s="42"/>
    </row>
    <row r="190" spans="1:11" s="37" customFormat="1" x14ac:dyDescent="0.25">
      <c r="A190" s="38"/>
      <c r="B190" s="38"/>
      <c r="C190" s="39"/>
      <c r="D190" s="40"/>
      <c r="E190" s="41"/>
      <c r="F190" s="39"/>
      <c r="G190" s="43"/>
      <c r="H190" s="41"/>
      <c r="I190" s="39"/>
      <c r="J190" s="38"/>
      <c r="K190" s="42"/>
    </row>
    <row r="191" spans="1:11" s="37" customFormat="1" x14ac:dyDescent="0.25">
      <c r="A191" s="38"/>
      <c r="B191" s="38"/>
      <c r="C191" s="39"/>
      <c r="D191" s="40"/>
      <c r="E191" s="41"/>
      <c r="F191" s="39"/>
      <c r="G191" s="43"/>
      <c r="H191" s="41"/>
      <c r="I191" s="39"/>
      <c r="J191" s="38"/>
      <c r="K191" s="42"/>
    </row>
    <row r="192" spans="1:11" s="37" customFormat="1" x14ac:dyDescent="0.25">
      <c r="A192" s="38"/>
      <c r="B192" s="38"/>
      <c r="C192" s="39"/>
      <c r="D192" s="40"/>
      <c r="E192" s="41"/>
      <c r="F192" s="39"/>
      <c r="G192" s="43"/>
      <c r="H192" s="41"/>
      <c r="I192" s="39"/>
      <c r="J192" s="38"/>
      <c r="K192" s="42"/>
    </row>
    <row r="194" spans="6:6" x14ac:dyDescent="0.25">
      <c r="F194" s="44"/>
    </row>
    <row r="195" spans="6:6" x14ac:dyDescent="0.25">
      <c r="F195" s="44"/>
    </row>
    <row r="196" spans="6:6" x14ac:dyDescent="0.25">
      <c r="F196" s="44"/>
    </row>
    <row r="197" spans="6:6" x14ac:dyDescent="0.25">
      <c r="F197" s="44"/>
    </row>
    <row r="198" spans="6:6" x14ac:dyDescent="0.25">
      <c r="F198" s="44"/>
    </row>
    <row r="199" spans="6:6" x14ac:dyDescent="0.25">
      <c r="F199" s="44"/>
    </row>
    <row r="200" spans="6:6" x14ac:dyDescent="0.25">
      <c r="F200" s="44"/>
    </row>
    <row r="201" spans="6:6" x14ac:dyDescent="0.25">
      <c r="F201" s="44"/>
    </row>
    <row r="202" spans="6:6" x14ac:dyDescent="0.25">
      <c r="F202" s="44"/>
    </row>
    <row r="203" spans="6:6" x14ac:dyDescent="0.25">
      <c r="F203" s="44"/>
    </row>
    <row r="204" spans="6:6" x14ac:dyDescent="0.25">
      <c r="F204" s="44"/>
    </row>
    <row r="205" spans="6:6" x14ac:dyDescent="0.25">
      <c r="F205" s="44"/>
    </row>
    <row r="206" spans="6:6" x14ac:dyDescent="0.25">
      <c r="F206" s="44"/>
    </row>
    <row r="207" spans="6:6" x14ac:dyDescent="0.25">
      <c r="F207" s="44"/>
    </row>
    <row r="208" spans="6:6" x14ac:dyDescent="0.25">
      <c r="F208" s="44"/>
    </row>
    <row r="209" spans="6:6" x14ac:dyDescent="0.25">
      <c r="F209" s="44"/>
    </row>
    <row r="210" spans="6:6" x14ac:dyDescent="0.25">
      <c r="F210" s="44"/>
    </row>
    <row r="211" spans="6:6" x14ac:dyDescent="0.25">
      <c r="F211" s="44"/>
    </row>
    <row r="212" spans="6:6" x14ac:dyDescent="0.25">
      <c r="F212" s="44"/>
    </row>
    <row r="213" spans="6:6" x14ac:dyDescent="0.25">
      <c r="F213" s="44"/>
    </row>
    <row r="214" spans="6:6" x14ac:dyDescent="0.25">
      <c r="F214" s="44"/>
    </row>
    <row r="215" spans="6:6" x14ac:dyDescent="0.25">
      <c r="F215" s="44"/>
    </row>
    <row r="216" spans="6:6" x14ac:dyDescent="0.25">
      <c r="F216" s="44"/>
    </row>
    <row r="217" spans="6:6" x14ac:dyDescent="0.25">
      <c r="F217" s="44"/>
    </row>
    <row r="218" spans="6:6" x14ac:dyDescent="0.25">
      <c r="F218" s="44"/>
    </row>
    <row r="219" spans="6:6" x14ac:dyDescent="0.25">
      <c r="F219" s="44"/>
    </row>
    <row r="220" spans="6:6" x14ac:dyDescent="0.25">
      <c r="F220" s="44"/>
    </row>
    <row r="221" spans="6:6" x14ac:dyDescent="0.25">
      <c r="F221" s="44"/>
    </row>
    <row r="222" spans="6:6" x14ac:dyDescent="0.25">
      <c r="F222" s="44"/>
    </row>
    <row r="223" spans="6:6" x14ac:dyDescent="0.25">
      <c r="F223" s="44"/>
    </row>
    <row r="224" spans="6:6" x14ac:dyDescent="0.25">
      <c r="F224" s="44"/>
    </row>
    <row r="225" spans="6:6" x14ac:dyDescent="0.25">
      <c r="F225" s="44"/>
    </row>
    <row r="226" spans="6:6" x14ac:dyDescent="0.25">
      <c r="F226" s="44"/>
    </row>
    <row r="227" spans="6:6" x14ac:dyDescent="0.25">
      <c r="F227" s="44"/>
    </row>
    <row r="228" spans="6:6" x14ac:dyDescent="0.25">
      <c r="F228" s="44"/>
    </row>
    <row r="229" spans="6:6" x14ac:dyDescent="0.25">
      <c r="F229" s="44"/>
    </row>
    <row r="230" spans="6:6" x14ac:dyDescent="0.25">
      <c r="F230" s="44"/>
    </row>
    <row r="231" spans="6:6" x14ac:dyDescent="0.25">
      <c r="F231" s="44"/>
    </row>
    <row r="232" spans="6:6" x14ac:dyDescent="0.25">
      <c r="F232" s="44"/>
    </row>
    <row r="233" spans="6:6" x14ac:dyDescent="0.25">
      <c r="F233" s="44"/>
    </row>
    <row r="234" spans="6:6" x14ac:dyDescent="0.25">
      <c r="F234" s="44"/>
    </row>
    <row r="235" spans="6:6" x14ac:dyDescent="0.25">
      <c r="F235" s="44"/>
    </row>
    <row r="236" spans="6:6" x14ac:dyDescent="0.25">
      <c r="F236" s="44"/>
    </row>
    <row r="237" spans="6:6" x14ac:dyDescent="0.25">
      <c r="F237" s="44"/>
    </row>
    <row r="238" spans="6:6" x14ac:dyDescent="0.25">
      <c r="F238" s="44"/>
    </row>
    <row r="239" spans="6:6" x14ac:dyDescent="0.25">
      <c r="F239" s="44"/>
    </row>
    <row r="240" spans="6:6" x14ac:dyDescent="0.25">
      <c r="F240" s="44"/>
    </row>
    <row r="241" spans="6:6" x14ac:dyDescent="0.25">
      <c r="F241" s="44"/>
    </row>
    <row r="242" spans="6:6" x14ac:dyDescent="0.25">
      <c r="F242" s="44"/>
    </row>
    <row r="243" spans="6:6" x14ac:dyDescent="0.25">
      <c r="F243" s="44"/>
    </row>
    <row r="244" spans="6:6" x14ac:dyDescent="0.25">
      <c r="F244" s="44"/>
    </row>
    <row r="245" spans="6:6" x14ac:dyDescent="0.25">
      <c r="F245" s="44"/>
    </row>
    <row r="246" spans="6:6" x14ac:dyDescent="0.25">
      <c r="F246" s="44"/>
    </row>
    <row r="247" spans="6:6" x14ac:dyDescent="0.25">
      <c r="F247" s="44"/>
    </row>
    <row r="248" spans="6:6" x14ac:dyDescent="0.25">
      <c r="F248" s="44"/>
    </row>
    <row r="249" spans="6:6" x14ac:dyDescent="0.25">
      <c r="F249" s="44"/>
    </row>
    <row r="250" spans="6:6" x14ac:dyDescent="0.25">
      <c r="F250" s="44"/>
    </row>
    <row r="251" spans="6:6" x14ac:dyDescent="0.25">
      <c r="F251" s="44"/>
    </row>
    <row r="252" spans="6:6" x14ac:dyDescent="0.25">
      <c r="F252" s="44"/>
    </row>
    <row r="253" spans="6:6" x14ac:dyDescent="0.25">
      <c r="F253" s="44"/>
    </row>
    <row r="254" spans="6:6" x14ac:dyDescent="0.25">
      <c r="F254" s="44"/>
    </row>
    <row r="255" spans="6:6" x14ac:dyDescent="0.25">
      <c r="F255" s="44"/>
    </row>
    <row r="256" spans="6:6" x14ac:dyDescent="0.25">
      <c r="F256" s="44"/>
    </row>
    <row r="257" spans="6:6" x14ac:dyDescent="0.25">
      <c r="F257" s="44"/>
    </row>
    <row r="258" spans="6:6" x14ac:dyDescent="0.25">
      <c r="F258" s="44"/>
    </row>
    <row r="259" spans="6:6" x14ac:dyDescent="0.25">
      <c r="F259" s="44"/>
    </row>
    <row r="260" spans="6:6" x14ac:dyDescent="0.25">
      <c r="F260" s="44"/>
    </row>
    <row r="261" spans="6:6" x14ac:dyDescent="0.25">
      <c r="F261" s="44"/>
    </row>
    <row r="262" spans="6:6" x14ac:dyDescent="0.25">
      <c r="F262" s="44"/>
    </row>
    <row r="263" spans="6:6" x14ac:dyDescent="0.25">
      <c r="F263" s="44"/>
    </row>
    <row r="264" spans="6:6" x14ac:dyDescent="0.25">
      <c r="F264" s="44"/>
    </row>
    <row r="265" spans="6:6" x14ac:dyDescent="0.25">
      <c r="F265" s="44"/>
    </row>
    <row r="266" spans="6:6" x14ac:dyDescent="0.25">
      <c r="F266" s="44"/>
    </row>
    <row r="267" spans="6:6" x14ac:dyDescent="0.25">
      <c r="F267" s="44"/>
    </row>
    <row r="268" spans="6:6" x14ac:dyDescent="0.25">
      <c r="F268" s="44"/>
    </row>
    <row r="269" spans="6:6" x14ac:dyDescent="0.25">
      <c r="F269" s="44"/>
    </row>
    <row r="270" spans="6:6" x14ac:dyDescent="0.25">
      <c r="F270" s="44"/>
    </row>
    <row r="271" spans="6:6" x14ac:dyDescent="0.25">
      <c r="F271" s="44"/>
    </row>
    <row r="272" spans="6:6" x14ac:dyDescent="0.25">
      <c r="F272" s="44"/>
    </row>
    <row r="273" spans="6:6" x14ac:dyDescent="0.25">
      <c r="F273" s="44"/>
    </row>
    <row r="274" spans="6:6" x14ac:dyDescent="0.25">
      <c r="F274" s="44"/>
    </row>
  </sheetData>
  <autoFilter ref="A4:K4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1</xdr:col>
                <xdr:colOff>0</xdr:colOff>
                <xdr:row>203</xdr:row>
                <xdr:rowOff>104775</xdr:rowOff>
              </from>
              <to>
                <xdr:col>2</xdr:col>
                <xdr:colOff>581025</xdr:colOff>
                <xdr:row>204</xdr:row>
                <xdr:rowOff>57150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6"/>
  <sheetViews>
    <sheetView tabSelected="1" topLeftCell="A25" zoomScale="85" zoomScaleNormal="85" workbookViewId="0">
      <selection activeCell="G37" sqref="G37"/>
    </sheetView>
  </sheetViews>
  <sheetFormatPr defaultColWidth="9.140625" defaultRowHeight="18.75" x14ac:dyDescent="0.25"/>
  <cols>
    <col min="1" max="1" width="8.140625" style="83" customWidth="1"/>
    <col min="2" max="2" width="14.28515625" style="84" customWidth="1"/>
    <col min="3" max="3" width="15.7109375" style="84" customWidth="1"/>
    <col min="4" max="4" width="44.85546875" style="85" customWidth="1"/>
    <col min="5" max="5" width="21.85546875" style="84" customWidth="1"/>
    <col min="6" max="6" width="23.28515625" style="84" customWidth="1"/>
    <col min="7" max="7" width="34.5703125" style="84" bestFit="1" customWidth="1"/>
    <col min="8" max="8" width="17.85546875" style="84" customWidth="1"/>
    <col min="9" max="9" width="15.7109375" style="84" customWidth="1"/>
    <col min="10" max="10" width="18.140625" style="84" customWidth="1"/>
    <col min="11" max="11" width="22.140625" style="84" customWidth="1"/>
    <col min="12" max="13" width="15.7109375" style="83" customWidth="1"/>
    <col min="14" max="16384" width="9.140625" style="83"/>
  </cols>
  <sheetData>
    <row r="2" spans="1:11" ht="83.25" customHeight="1" x14ac:dyDescent="0.25">
      <c r="A2" s="82" t="s">
        <v>103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5">
      <c r="K3" s="84" t="s">
        <v>25</v>
      </c>
    </row>
    <row r="4" spans="1:11" ht="197.25" customHeight="1" x14ac:dyDescent="0.25">
      <c r="A4" s="86" t="s">
        <v>3</v>
      </c>
      <c r="B4" s="86" t="s">
        <v>13</v>
      </c>
      <c r="C4" s="86" t="s">
        <v>26</v>
      </c>
      <c r="D4" s="87" t="s">
        <v>27</v>
      </c>
      <c r="E4" s="86" t="s">
        <v>15</v>
      </c>
      <c r="F4" s="86" t="s">
        <v>28</v>
      </c>
      <c r="G4" s="86" t="s">
        <v>29</v>
      </c>
      <c r="H4" s="86" t="s">
        <v>30</v>
      </c>
      <c r="I4" s="86" t="s">
        <v>31</v>
      </c>
      <c r="J4" s="86" t="s">
        <v>32</v>
      </c>
      <c r="K4" s="86" t="s">
        <v>33</v>
      </c>
    </row>
    <row r="5" spans="1:11" s="92" customFormat="1" ht="38.25" x14ac:dyDescent="0.25">
      <c r="A5" s="88">
        <v>1</v>
      </c>
      <c r="B5" s="88" t="s">
        <v>19</v>
      </c>
      <c r="C5" s="80" t="s">
        <v>80</v>
      </c>
      <c r="D5" s="81" t="s">
        <v>105</v>
      </c>
      <c r="E5" s="89" t="s">
        <v>34</v>
      </c>
      <c r="F5" s="90" t="s">
        <v>37</v>
      </c>
      <c r="G5" s="81" t="s">
        <v>100</v>
      </c>
      <c r="H5" s="81" t="s">
        <v>128</v>
      </c>
      <c r="I5" s="36">
        <v>1</v>
      </c>
      <c r="J5" s="91">
        <f>+K5/I5</f>
        <v>2370565.7599999998</v>
      </c>
      <c r="K5" s="91">
        <v>2370565.7599999998</v>
      </c>
    </row>
    <row r="6" spans="1:11" s="93" customFormat="1" x14ac:dyDescent="0.25">
      <c r="A6" s="88">
        <f>+A5+1</f>
        <v>2</v>
      </c>
      <c r="B6" s="88" t="s">
        <v>19</v>
      </c>
      <c r="C6" s="80" t="s">
        <v>76</v>
      </c>
      <c r="D6" s="81" t="s">
        <v>106</v>
      </c>
      <c r="E6" s="89" t="s">
        <v>34</v>
      </c>
      <c r="F6" s="90" t="s">
        <v>37</v>
      </c>
      <c r="G6" s="81" t="s">
        <v>92</v>
      </c>
      <c r="H6" s="81" t="s">
        <v>129</v>
      </c>
      <c r="I6" s="36">
        <v>1</v>
      </c>
      <c r="J6" s="91">
        <f t="shared" ref="J6:J36" si="0">+K6/I6</f>
        <v>11999877.119999999</v>
      </c>
      <c r="K6" s="91">
        <v>11999877.119999999</v>
      </c>
    </row>
    <row r="7" spans="1:11" s="93" customFormat="1" ht="38.25" x14ac:dyDescent="0.25">
      <c r="A7" s="88">
        <f t="shared" ref="A7:A36" si="1">+A6+1</f>
        <v>3</v>
      </c>
      <c r="B7" s="88" t="s">
        <v>19</v>
      </c>
      <c r="C7" s="80" t="s">
        <v>55</v>
      </c>
      <c r="D7" s="81" t="s">
        <v>109</v>
      </c>
      <c r="E7" s="89" t="s">
        <v>34</v>
      </c>
      <c r="F7" s="90" t="s">
        <v>37</v>
      </c>
      <c r="G7" s="81" t="s">
        <v>98</v>
      </c>
      <c r="H7" s="81" t="s">
        <v>128</v>
      </c>
      <c r="I7" s="36">
        <v>12</v>
      </c>
      <c r="J7" s="91">
        <f t="shared" si="0"/>
        <v>3000000</v>
      </c>
      <c r="K7" s="91">
        <v>36000000</v>
      </c>
    </row>
    <row r="8" spans="1:11" s="93" customFormat="1" ht="36" customHeight="1" x14ac:dyDescent="0.25">
      <c r="A8" s="88">
        <f t="shared" si="1"/>
        <v>4</v>
      </c>
      <c r="B8" s="88" t="s">
        <v>19</v>
      </c>
      <c r="C8" s="80" t="s">
        <v>56</v>
      </c>
      <c r="D8" s="81" t="s">
        <v>110</v>
      </c>
      <c r="E8" s="89" t="s">
        <v>34</v>
      </c>
      <c r="F8" s="90" t="s">
        <v>37</v>
      </c>
      <c r="G8" s="81" t="s">
        <v>101</v>
      </c>
      <c r="H8" s="81" t="s">
        <v>128</v>
      </c>
      <c r="I8" s="36">
        <v>1</v>
      </c>
      <c r="J8" s="91">
        <f t="shared" si="0"/>
        <v>800000</v>
      </c>
      <c r="K8" s="91">
        <v>800000</v>
      </c>
    </row>
    <row r="9" spans="1:11" s="94" customFormat="1" ht="25.5" x14ac:dyDescent="0.25">
      <c r="A9" s="88">
        <f t="shared" si="1"/>
        <v>5</v>
      </c>
      <c r="B9" s="88" t="s">
        <v>19</v>
      </c>
      <c r="C9" s="80" t="s">
        <v>78</v>
      </c>
      <c r="D9" s="81" t="s">
        <v>111</v>
      </c>
      <c r="E9" s="89" t="s">
        <v>34</v>
      </c>
      <c r="F9" s="90" t="s">
        <v>37</v>
      </c>
      <c r="G9" s="81" t="s">
        <v>97</v>
      </c>
      <c r="H9" s="81" t="s">
        <v>128</v>
      </c>
      <c r="I9" s="36">
        <v>12</v>
      </c>
      <c r="J9" s="91">
        <f t="shared" si="0"/>
        <v>25000000</v>
      </c>
      <c r="K9" s="91">
        <v>300000000</v>
      </c>
    </row>
    <row r="10" spans="1:11" x14ac:dyDescent="0.25">
      <c r="A10" s="88">
        <f t="shared" si="1"/>
        <v>6</v>
      </c>
      <c r="B10" s="88" t="s">
        <v>19</v>
      </c>
      <c r="C10" s="80" t="s">
        <v>77</v>
      </c>
      <c r="D10" s="81" t="s">
        <v>112</v>
      </c>
      <c r="E10" s="89" t="s">
        <v>34</v>
      </c>
      <c r="F10" s="90" t="s">
        <v>37</v>
      </c>
      <c r="G10" s="81" t="s">
        <v>95</v>
      </c>
      <c r="H10" s="81" t="s">
        <v>128</v>
      </c>
      <c r="I10" s="36">
        <v>11</v>
      </c>
      <c r="J10" s="91">
        <f t="shared" si="0"/>
        <v>2968336</v>
      </c>
      <c r="K10" s="91">
        <v>32651696</v>
      </c>
    </row>
    <row r="11" spans="1:11" ht="25.5" x14ac:dyDescent="0.25">
      <c r="A11" s="88">
        <f t="shared" si="1"/>
        <v>7</v>
      </c>
      <c r="B11" s="88" t="s">
        <v>19</v>
      </c>
      <c r="C11" s="80" t="s">
        <v>56</v>
      </c>
      <c r="D11" s="81" t="s">
        <v>113</v>
      </c>
      <c r="E11" s="89" t="s">
        <v>34</v>
      </c>
      <c r="F11" s="90" t="s">
        <v>37</v>
      </c>
      <c r="G11" s="81" t="s">
        <v>87</v>
      </c>
      <c r="H11" s="81" t="s">
        <v>128</v>
      </c>
      <c r="I11" s="36">
        <v>11</v>
      </c>
      <c r="J11" s="91">
        <f t="shared" si="0"/>
        <v>800000</v>
      </c>
      <c r="K11" s="91">
        <v>8800000</v>
      </c>
    </row>
    <row r="12" spans="1:11" ht="25.5" x14ac:dyDescent="0.25">
      <c r="A12" s="88">
        <f t="shared" si="1"/>
        <v>8</v>
      </c>
      <c r="B12" s="88" t="s">
        <v>19</v>
      </c>
      <c r="C12" s="80" t="s">
        <v>75</v>
      </c>
      <c r="D12" s="81" t="s">
        <v>114</v>
      </c>
      <c r="E12" s="89" t="s">
        <v>34</v>
      </c>
      <c r="F12" s="90" t="s">
        <v>37</v>
      </c>
      <c r="G12" s="81" t="s">
        <v>82</v>
      </c>
      <c r="H12" s="81" t="s">
        <v>129</v>
      </c>
      <c r="I12" s="36">
        <v>12</v>
      </c>
      <c r="J12" s="91">
        <f t="shared" si="0"/>
        <v>13332900</v>
      </c>
      <c r="K12" s="91">
        <v>159994800</v>
      </c>
    </row>
    <row r="13" spans="1:11" x14ac:dyDescent="0.25">
      <c r="A13" s="88">
        <f t="shared" si="1"/>
        <v>9</v>
      </c>
      <c r="B13" s="88" t="s">
        <v>19</v>
      </c>
      <c r="C13" s="80" t="s">
        <v>104</v>
      </c>
      <c r="D13" s="81" t="s">
        <v>120</v>
      </c>
      <c r="E13" s="89" t="s">
        <v>34</v>
      </c>
      <c r="F13" s="90" t="s">
        <v>37</v>
      </c>
      <c r="G13" s="81" t="s">
        <v>127</v>
      </c>
      <c r="H13" s="81" t="s">
        <v>128</v>
      </c>
      <c r="I13" s="36">
        <v>12</v>
      </c>
      <c r="J13" s="91">
        <f t="shared" si="0"/>
        <v>417330</v>
      </c>
      <c r="K13" s="91">
        <v>5007960</v>
      </c>
    </row>
    <row r="14" spans="1:11" ht="25.5" x14ac:dyDescent="0.25">
      <c r="A14" s="88">
        <f t="shared" si="1"/>
        <v>10</v>
      </c>
      <c r="B14" s="88" t="s">
        <v>19</v>
      </c>
      <c r="C14" s="80" t="s">
        <v>79</v>
      </c>
      <c r="D14" s="81" t="s">
        <v>121</v>
      </c>
      <c r="E14" s="89" t="s">
        <v>34</v>
      </c>
      <c r="F14" s="90" t="s">
        <v>37</v>
      </c>
      <c r="G14" s="81" t="s">
        <v>99</v>
      </c>
      <c r="H14" s="81" t="s">
        <v>128</v>
      </c>
      <c r="I14" s="36">
        <v>12</v>
      </c>
      <c r="J14" s="91">
        <f t="shared" si="0"/>
        <v>672000</v>
      </c>
      <c r="K14" s="91">
        <v>8064000</v>
      </c>
    </row>
    <row r="15" spans="1:11" ht="38.25" x14ac:dyDescent="0.25">
      <c r="A15" s="88">
        <f t="shared" si="1"/>
        <v>11</v>
      </c>
      <c r="B15" s="88" t="s">
        <v>19</v>
      </c>
      <c r="C15" s="80" t="s">
        <v>55</v>
      </c>
      <c r="D15" s="81" t="s">
        <v>125</v>
      </c>
      <c r="E15" s="89" t="s">
        <v>34</v>
      </c>
      <c r="F15" s="90" t="s">
        <v>37</v>
      </c>
      <c r="G15" s="81" t="s">
        <v>96</v>
      </c>
      <c r="H15" s="81" t="s">
        <v>128</v>
      </c>
      <c r="I15" s="36">
        <v>12</v>
      </c>
      <c r="J15" s="91">
        <f t="shared" si="0"/>
        <v>1338200</v>
      </c>
      <c r="K15" s="91">
        <v>16058400</v>
      </c>
    </row>
    <row r="16" spans="1:11" ht="25.5" x14ac:dyDescent="0.25">
      <c r="A16" s="88">
        <f t="shared" si="1"/>
        <v>12</v>
      </c>
      <c r="B16" s="88" t="s">
        <v>19</v>
      </c>
      <c r="C16" s="80" t="s">
        <v>56</v>
      </c>
      <c r="D16" s="81" t="s">
        <v>126</v>
      </c>
      <c r="E16" s="89" t="s">
        <v>34</v>
      </c>
      <c r="F16" s="90" t="s">
        <v>37</v>
      </c>
      <c r="G16" s="81" t="s">
        <v>94</v>
      </c>
      <c r="H16" s="81" t="s">
        <v>128</v>
      </c>
      <c r="I16" s="36">
        <v>12</v>
      </c>
      <c r="J16" s="91">
        <f t="shared" si="0"/>
        <v>1610107</v>
      </c>
      <c r="K16" s="91">
        <v>19321284</v>
      </c>
    </row>
    <row r="17" spans="1:11" ht="38.25" x14ac:dyDescent="0.25">
      <c r="A17" s="88">
        <f t="shared" si="1"/>
        <v>13</v>
      </c>
      <c r="B17" s="88" t="s">
        <v>19</v>
      </c>
      <c r="C17" s="80" t="s">
        <v>104</v>
      </c>
      <c r="D17" s="81" t="s">
        <v>134</v>
      </c>
      <c r="E17" s="95" t="s">
        <v>36</v>
      </c>
      <c r="F17" s="36" t="s">
        <v>130</v>
      </c>
      <c r="G17" s="81" t="s">
        <v>157</v>
      </c>
      <c r="H17" s="81" t="s">
        <v>128</v>
      </c>
      <c r="I17" s="36">
        <v>1</v>
      </c>
      <c r="J17" s="91">
        <f t="shared" si="0"/>
        <v>38558145</v>
      </c>
      <c r="K17" s="91">
        <v>38558145</v>
      </c>
    </row>
    <row r="18" spans="1:11" ht="76.5" x14ac:dyDescent="0.25">
      <c r="A18" s="88">
        <f t="shared" si="1"/>
        <v>14</v>
      </c>
      <c r="B18" s="88" t="s">
        <v>19</v>
      </c>
      <c r="C18" s="80" t="s">
        <v>58</v>
      </c>
      <c r="D18" s="81" t="s">
        <v>135</v>
      </c>
      <c r="E18" s="95" t="s">
        <v>36</v>
      </c>
      <c r="F18" s="36" t="s">
        <v>130</v>
      </c>
      <c r="G18" s="81" t="s">
        <v>158</v>
      </c>
      <c r="H18" s="81" t="s">
        <v>128</v>
      </c>
      <c r="I18" s="36">
        <v>1</v>
      </c>
      <c r="J18" s="91">
        <f t="shared" si="0"/>
        <v>750000</v>
      </c>
      <c r="K18" s="91">
        <v>750000</v>
      </c>
    </row>
    <row r="19" spans="1:11" ht="102" x14ac:dyDescent="0.25">
      <c r="A19" s="88">
        <f t="shared" si="1"/>
        <v>15</v>
      </c>
      <c r="B19" s="88" t="s">
        <v>19</v>
      </c>
      <c r="C19" s="80" t="s">
        <v>58</v>
      </c>
      <c r="D19" s="81" t="s">
        <v>136</v>
      </c>
      <c r="E19" s="95" t="s">
        <v>36</v>
      </c>
      <c r="F19" s="36" t="s">
        <v>130</v>
      </c>
      <c r="G19" s="81" t="s">
        <v>159</v>
      </c>
      <c r="H19" s="81" t="s">
        <v>128</v>
      </c>
      <c r="I19" s="36">
        <v>1</v>
      </c>
      <c r="J19" s="91">
        <f t="shared" si="0"/>
        <v>750000</v>
      </c>
      <c r="K19" s="91">
        <v>750000</v>
      </c>
    </row>
    <row r="20" spans="1:11" ht="37.5" x14ac:dyDescent="0.25">
      <c r="A20" s="88">
        <f t="shared" si="1"/>
        <v>16</v>
      </c>
      <c r="B20" s="88" t="s">
        <v>19</v>
      </c>
      <c r="C20" s="80" t="s">
        <v>56</v>
      </c>
      <c r="D20" s="81" t="s">
        <v>137</v>
      </c>
      <c r="E20" s="95" t="s">
        <v>36</v>
      </c>
      <c r="F20" s="36" t="s">
        <v>130</v>
      </c>
      <c r="G20" s="81" t="s">
        <v>160</v>
      </c>
      <c r="H20" s="81" t="s">
        <v>128</v>
      </c>
      <c r="I20" s="36">
        <v>12</v>
      </c>
      <c r="J20" s="91">
        <f t="shared" si="0"/>
        <v>467010.5</v>
      </c>
      <c r="K20" s="91">
        <v>5604126</v>
      </c>
    </row>
    <row r="21" spans="1:11" ht="37.5" x14ac:dyDescent="0.25">
      <c r="A21" s="88">
        <f t="shared" si="1"/>
        <v>17</v>
      </c>
      <c r="B21" s="88" t="s">
        <v>19</v>
      </c>
      <c r="C21" s="80" t="s">
        <v>77</v>
      </c>
      <c r="D21" s="81" t="s">
        <v>138</v>
      </c>
      <c r="E21" s="95" t="s">
        <v>36</v>
      </c>
      <c r="F21" s="36" t="s">
        <v>130</v>
      </c>
      <c r="G21" s="81" t="s">
        <v>161</v>
      </c>
      <c r="H21" s="81" t="s">
        <v>128</v>
      </c>
      <c r="I21" s="36">
        <v>1</v>
      </c>
      <c r="J21" s="91">
        <f t="shared" si="0"/>
        <v>2889216.02</v>
      </c>
      <c r="K21" s="91">
        <v>2889216.02</v>
      </c>
    </row>
    <row r="22" spans="1:11" ht="37.5" x14ac:dyDescent="0.25">
      <c r="A22" s="88">
        <f t="shared" si="1"/>
        <v>18</v>
      </c>
      <c r="B22" s="88" t="s">
        <v>19</v>
      </c>
      <c r="C22" s="80" t="s">
        <v>104</v>
      </c>
      <c r="D22" s="81" t="s">
        <v>139</v>
      </c>
      <c r="E22" s="95" t="s">
        <v>36</v>
      </c>
      <c r="F22" s="36" t="s">
        <v>130</v>
      </c>
      <c r="G22" s="81" t="s">
        <v>162</v>
      </c>
      <c r="H22" s="81" t="s">
        <v>128</v>
      </c>
      <c r="I22" s="36">
        <v>12</v>
      </c>
      <c r="J22" s="91">
        <f t="shared" si="0"/>
        <v>20000</v>
      </c>
      <c r="K22" s="91">
        <v>240000</v>
      </c>
    </row>
    <row r="23" spans="1:11" ht="37.5" x14ac:dyDescent="0.25">
      <c r="A23" s="88">
        <f t="shared" si="1"/>
        <v>19</v>
      </c>
      <c r="B23" s="88" t="s">
        <v>19</v>
      </c>
      <c r="C23" s="80" t="s">
        <v>77</v>
      </c>
      <c r="D23" s="81" t="s">
        <v>140</v>
      </c>
      <c r="E23" s="95" t="s">
        <v>36</v>
      </c>
      <c r="F23" s="36" t="s">
        <v>130</v>
      </c>
      <c r="G23" s="81" t="s">
        <v>95</v>
      </c>
      <c r="H23" s="81" t="s">
        <v>128</v>
      </c>
      <c r="I23" s="36">
        <v>1</v>
      </c>
      <c r="J23" s="91">
        <f t="shared" si="0"/>
        <v>2968336</v>
      </c>
      <c r="K23" s="91">
        <v>2968336</v>
      </c>
    </row>
    <row r="24" spans="1:11" ht="38.25" x14ac:dyDescent="0.25">
      <c r="A24" s="88">
        <f t="shared" si="1"/>
        <v>20</v>
      </c>
      <c r="B24" s="88" t="s">
        <v>19</v>
      </c>
      <c r="C24" s="80" t="s">
        <v>131</v>
      </c>
      <c r="D24" s="81" t="s">
        <v>141</v>
      </c>
      <c r="E24" s="95" t="s">
        <v>36</v>
      </c>
      <c r="F24" s="36" t="s">
        <v>130</v>
      </c>
      <c r="G24" s="81" t="s">
        <v>163</v>
      </c>
      <c r="H24" s="81" t="s">
        <v>128</v>
      </c>
      <c r="I24" s="36">
        <v>1</v>
      </c>
      <c r="J24" s="91">
        <f t="shared" si="0"/>
        <v>449948.73</v>
      </c>
      <c r="K24" s="91">
        <v>449948.73</v>
      </c>
    </row>
    <row r="25" spans="1:11" ht="37.5" x14ac:dyDescent="0.25">
      <c r="A25" s="88">
        <f t="shared" si="1"/>
        <v>21</v>
      </c>
      <c r="B25" s="88" t="s">
        <v>19</v>
      </c>
      <c r="C25" s="80" t="s">
        <v>56</v>
      </c>
      <c r="D25" s="81" t="s">
        <v>142</v>
      </c>
      <c r="E25" s="95" t="s">
        <v>36</v>
      </c>
      <c r="F25" s="36" t="s">
        <v>130</v>
      </c>
      <c r="G25" s="81" t="s">
        <v>164</v>
      </c>
      <c r="H25" s="81" t="s">
        <v>128</v>
      </c>
      <c r="I25" s="36">
        <v>3</v>
      </c>
      <c r="J25" s="91">
        <f t="shared" si="0"/>
        <v>2999000</v>
      </c>
      <c r="K25" s="91">
        <v>8997000</v>
      </c>
    </row>
    <row r="26" spans="1:11" ht="37.5" x14ac:dyDescent="0.25">
      <c r="A26" s="88">
        <f t="shared" si="1"/>
        <v>22</v>
      </c>
      <c r="B26" s="88" t="s">
        <v>19</v>
      </c>
      <c r="C26" s="80" t="s">
        <v>58</v>
      </c>
      <c r="D26" s="81" t="s">
        <v>143</v>
      </c>
      <c r="E26" s="95" t="s">
        <v>36</v>
      </c>
      <c r="F26" s="36" t="s">
        <v>130</v>
      </c>
      <c r="G26" s="81" t="s">
        <v>165</v>
      </c>
      <c r="H26" s="81" t="s">
        <v>128</v>
      </c>
      <c r="I26" s="36">
        <v>3</v>
      </c>
      <c r="J26" s="91">
        <f t="shared" si="0"/>
        <v>168000</v>
      </c>
      <c r="K26" s="91">
        <v>504000</v>
      </c>
    </row>
    <row r="27" spans="1:11" ht="38.25" x14ac:dyDescent="0.25">
      <c r="A27" s="88">
        <f t="shared" si="1"/>
        <v>23</v>
      </c>
      <c r="B27" s="88" t="s">
        <v>19</v>
      </c>
      <c r="C27" s="80" t="s">
        <v>79</v>
      </c>
      <c r="D27" s="81" t="s">
        <v>145</v>
      </c>
      <c r="E27" s="95" t="s">
        <v>36</v>
      </c>
      <c r="F27" s="36" t="s">
        <v>130</v>
      </c>
      <c r="G27" s="81" t="s">
        <v>160</v>
      </c>
      <c r="H27" s="81" t="s">
        <v>128</v>
      </c>
      <c r="I27" s="36">
        <v>1</v>
      </c>
      <c r="J27" s="91">
        <f t="shared" si="0"/>
        <v>336000</v>
      </c>
      <c r="K27" s="91">
        <v>336000</v>
      </c>
    </row>
    <row r="28" spans="1:11" ht="51" x14ac:dyDescent="0.25">
      <c r="A28" s="88">
        <f t="shared" si="1"/>
        <v>24</v>
      </c>
      <c r="B28" s="88" t="s">
        <v>19</v>
      </c>
      <c r="C28" s="80" t="s">
        <v>55</v>
      </c>
      <c r="D28" s="81" t="s">
        <v>146</v>
      </c>
      <c r="E28" s="95" t="s">
        <v>36</v>
      </c>
      <c r="F28" s="36" t="s">
        <v>130</v>
      </c>
      <c r="G28" s="81" t="s">
        <v>167</v>
      </c>
      <c r="H28" s="81" t="s">
        <v>128</v>
      </c>
      <c r="I28" s="36">
        <v>11</v>
      </c>
      <c r="J28" s="91">
        <f t="shared" si="0"/>
        <v>1271100</v>
      </c>
      <c r="K28" s="91">
        <v>13982100</v>
      </c>
    </row>
    <row r="29" spans="1:11" ht="51" x14ac:dyDescent="0.25">
      <c r="A29" s="88">
        <f t="shared" si="1"/>
        <v>25</v>
      </c>
      <c r="B29" s="88" t="s">
        <v>19</v>
      </c>
      <c r="C29" s="80" t="s">
        <v>55</v>
      </c>
      <c r="D29" s="81" t="s">
        <v>147</v>
      </c>
      <c r="E29" s="95" t="s">
        <v>36</v>
      </c>
      <c r="F29" s="36" t="s">
        <v>130</v>
      </c>
      <c r="G29" s="81" t="s">
        <v>168</v>
      </c>
      <c r="H29" s="81" t="s">
        <v>128</v>
      </c>
      <c r="I29" s="36">
        <v>1</v>
      </c>
      <c r="J29" s="91">
        <f t="shared" si="0"/>
        <v>1271100</v>
      </c>
      <c r="K29" s="91">
        <v>1271100</v>
      </c>
    </row>
    <row r="30" spans="1:11" ht="37.5" x14ac:dyDescent="0.25">
      <c r="A30" s="88">
        <f t="shared" si="1"/>
        <v>26</v>
      </c>
      <c r="B30" s="88" t="s">
        <v>19</v>
      </c>
      <c r="C30" s="80" t="s">
        <v>132</v>
      </c>
      <c r="D30" s="81" t="s">
        <v>148</v>
      </c>
      <c r="E30" s="95" t="s">
        <v>36</v>
      </c>
      <c r="F30" s="36" t="s">
        <v>130</v>
      </c>
      <c r="G30" s="81" t="s">
        <v>169</v>
      </c>
      <c r="H30" s="81" t="s">
        <v>128</v>
      </c>
      <c r="I30" s="36">
        <v>2</v>
      </c>
      <c r="J30" s="91">
        <f t="shared" si="0"/>
        <v>7500000</v>
      </c>
      <c r="K30" s="91">
        <v>15000000</v>
      </c>
    </row>
    <row r="31" spans="1:11" ht="37.5" x14ac:dyDescent="0.25">
      <c r="A31" s="88">
        <f t="shared" si="1"/>
        <v>27</v>
      </c>
      <c r="B31" s="88" t="s">
        <v>19</v>
      </c>
      <c r="C31" s="80" t="s">
        <v>57</v>
      </c>
      <c r="D31" s="81" t="s">
        <v>149</v>
      </c>
      <c r="E31" s="95" t="s">
        <v>36</v>
      </c>
      <c r="F31" s="36" t="s">
        <v>130</v>
      </c>
      <c r="G31" s="81" t="s">
        <v>170</v>
      </c>
      <c r="H31" s="81" t="s">
        <v>128</v>
      </c>
      <c r="I31" s="36">
        <v>1</v>
      </c>
      <c r="J31" s="91">
        <f t="shared" si="0"/>
        <v>5000000</v>
      </c>
      <c r="K31" s="91">
        <v>5000000</v>
      </c>
    </row>
    <row r="32" spans="1:11" ht="37.5" x14ac:dyDescent="0.25">
      <c r="A32" s="88">
        <f t="shared" si="1"/>
        <v>28</v>
      </c>
      <c r="B32" s="88" t="s">
        <v>19</v>
      </c>
      <c r="C32" s="80" t="s">
        <v>133</v>
      </c>
      <c r="D32" s="81" t="s">
        <v>150</v>
      </c>
      <c r="E32" s="95" t="s">
        <v>36</v>
      </c>
      <c r="F32" s="36" t="s">
        <v>130</v>
      </c>
      <c r="G32" s="81" t="s">
        <v>53</v>
      </c>
      <c r="H32" s="81" t="s">
        <v>128</v>
      </c>
      <c r="I32" s="36">
        <v>1</v>
      </c>
      <c r="J32" s="91">
        <f t="shared" si="0"/>
        <v>15936480</v>
      </c>
      <c r="K32" s="91">
        <v>15936480</v>
      </c>
    </row>
    <row r="33" spans="1:11" ht="37.5" x14ac:dyDescent="0.25">
      <c r="A33" s="88">
        <f t="shared" si="1"/>
        <v>29</v>
      </c>
      <c r="B33" s="88" t="s">
        <v>19</v>
      </c>
      <c r="C33" s="80" t="s">
        <v>56</v>
      </c>
      <c r="D33" s="81" t="s">
        <v>151</v>
      </c>
      <c r="E33" s="95" t="s">
        <v>36</v>
      </c>
      <c r="F33" s="36" t="s">
        <v>130</v>
      </c>
      <c r="G33" s="81" t="s">
        <v>171</v>
      </c>
      <c r="H33" s="81" t="s">
        <v>128</v>
      </c>
      <c r="I33" s="36">
        <v>1</v>
      </c>
      <c r="J33" s="91">
        <f t="shared" si="0"/>
        <v>1320000</v>
      </c>
      <c r="K33" s="91">
        <v>1320000</v>
      </c>
    </row>
    <row r="34" spans="1:11" ht="38.25" x14ac:dyDescent="0.25">
      <c r="A34" s="88">
        <f t="shared" si="1"/>
        <v>30</v>
      </c>
      <c r="B34" s="88" t="s">
        <v>19</v>
      </c>
      <c r="C34" s="80" t="s">
        <v>56</v>
      </c>
      <c r="D34" s="81" t="s">
        <v>153</v>
      </c>
      <c r="E34" s="95" t="s">
        <v>36</v>
      </c>
      <c r="F34" s="36" t="s">
        <v>130</v>
      </c>
      <c r="G34" s="81" t="s">
        <v>173</v>
      </c>
      <c r="H34" s="81" t="s">
        <v>128</v>
      </c>
      <c r="I34" s="36">
        <v>1</v>
      </c>
      <c r="J34" s="91">
        <f t="shared" si="0"/>
        <v>3750000</v>
      </c>
      <c r="K34" s="91">
        <v>3750000</v>
      </c>
    </row>
    <row r="35" spans="1:11" ht="37.5" x14ac:dyDescent="0.25">
      <c r="A35" s="88">
        <f t="shared" si="1"/>
        <v>31</v>
      </c>
      <c r="B35" s="88" t="s">
        <v>19</v>
      </c>
      <c r="C35" s="80" t="s">
        <v>56</v>
      </c>
      <c r="D35" s="81" t="s">
        <v>154</v>
      </c>
      <c r="E35" s="95" t="s">
        <v>36</v>
      </c>
      <c r="F35" s="36" t="s">
        <v>130</v>
      </c>
      <c r="G35" s="81" t="s">
        <v>174</v>
      </c>
      <c r="H35" s="81" t="s">
        <v>128</v>
      </c>
      <c r="I35" s="36">
        <v>1</v>
      </c>
      <c r="J35" s="91">
        <f t="shared" si="0"/>
        <v>500500</v>
      </c>
      <c r="K35" s="91">
        <v>500500</v>
      </c>
    </row>
    <row r="36" spans="1:11" ht="37.5" x14ac:dyDescent="0.25">
      <c r="A36" s="88">
        <f t="shared" si="1"/>
        <v>32</v>
      </c>
      <c r="B36" s="88" t="s">
        <v>19</v>
      </c>
      <c r="C36" s="80" t="s">
        <v>56</v>
      </c>
      <c r="D36" s="81" t="s">
        <v>155</v>
      </c>
      <c r="E36" s="95" t="s">
        <v>36</v>
      </c>
      <c r="F36" s="36" t="s">
        <v>130</v>
      </c>
      <c r="G36" s="81" t="s">
        <v>175</v>
      </c>
      <c r="H36" s="81" t="s">
        <v>128</v>
      </c>
      <c r="I36" s="36">
        <v>1</v>
      </c>
      <c r="J36" s="91">
        <f t="shared" si="0"/>
        <v>400000</v>
      </c>
      <c r="K36" s="91">
        <v>400000</v>
      </c>
    </row>
  </sheetData>
  <autoFilter ref="A4:K9"/>
  <mergeCells count="1">
    <mergeCell ref="A2:K2"/>
  </mergeCells>
  <printOptions horizontalCentered="1"/>
  <pageMargins left="0.19685039370078741" right="0.19685039370078741" top="0.19685039370078741" bottom="0.19685039370078741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Хизмат сафари</vt:lpstr>
      <vt:lpstr>Автотранспорт</vt:lpstr>
      <vt:lpstr>таксимот</vt:lpstr>
      <vt:lpstr>свод</vt:lpstr>
      <vt:lpstr>Асосий восита</vt:lpstr>
      <vt:lpstr>Кам баҳоли </vt:lpstr>
      <vt:lpstr>Сақлаш</vt:lpstr>
      <vt:lpstr>'Асосий восита'!Заголовки_для_печати</vt:lpstr>
      <vt:lpstr>'Кам баҳоли '!Заголовки_для_печати</vt:lpstr>
      <vt:lpstr>Сақлаш!Заголовки_для_печати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Elyor Anorboev</dc:creator>
  <cp:lastModifiedBy>Adhamjon Kayumov</cp:lastModifiedBy>
  <cp:lastPrinted>2024-04-22T12:57:32Z</cp:lastPrinted>
  <dcterms:created xsi:type="dcterms:W3CDTF">2015-06-05T18:17:20Z</dcterms:created>
  <dcterms:modified xsi:type="dcterms:W3CDTF">2025-04-11T09:28:27Z</dcterms:modified>
</cp:coreProperties>
</file>