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bookViews>
    <workbookView xWindow="-120" yWindow="-120" windowWidth="29040" windowHeight="15990" firstSheet="4" activeTab="4"/>
  </bookViews>
  <sheets>
    <sheet name="Баланс" sheetId="1" state="hidden" r:id="rId1"/>
    <sheet name="Лист1" sheetId="2" state="hidden" r:id="rId2"/>
    <sheet name="Лист2" sheetId="3" state="hidden" r:id="rId3"/>
    <sheet name="Лист3" sheetId="4" state="hidden" r:id="rId4"/>
    <sheet name="Лист4" sheetId="5" r:id="rId5"/>
    <sheet name="Лист5" sheetId="6" state="hidden" r:id="rId6"/>
    <sheet name="Лист6" sheetId="7" state="hidden" r:id="rId7"/>
    <sheet name="Лист7" sheetId="8" state="hidden" r:id="rId8"/>
  </sheets>
  <definedNames>
    <definedName name="end_row">Баланс!$A$140:$D$140</definedName>
    <definedName name="OnDate">Баланс!$A$4</definedName>
    <definedName name="OrganizationName">Баланс!$A$5</definedName>
    <definedName name="start_row">Баланс!$A$11:$D$11</definedName>
    <definedName name="_xlnm.Print_Area" localSheetId="0">Баланс!$A$1:$D$147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24" i="5" l="1"/>
  <c r="E24" i="5"/>
  <c r="F21" i="3" l="1"/>
  <c r="F13" i="3"/>
  <c r="F12" i="3" s="1"/>
  <c r="F24" i="3" s="1"/>
  <c r="D119" i="1" l="1"/>
  <c r="C119" i="1"/>
  <c r="D118" i="1"/>
  <c r="C118" i="1"/>
  <c r="D114" i="1"/>
  <c r="C114" i="1"/>
  <c r="D109" i="1"/>
  <c r="C109" i="1"/>
  <c r="D106" i="1"/>
  <c r="C106" i="1"/>
  <c r="D103" i="1"/>
  <c r="D126" i="1" s="1"/>
  <c r="C103" i="1"/>
  <c r="C126" i="1" s="1"/>
  <c r="C127" i="1" s="1"/>
  <c r="D99" i="1"/>
  <c r="C99" i="1"/>
  <c r="D75" i="1"/>
  <c r="C75" i="1"/>
  <c r="D58" i="1"/>
  <c r="C58" i="1"/>
  <c r="D39" i="1"/>
  <c r="C39" i="1"/>
  <c r="D31" i="1"/>
  <c r="C31" i="1"/>
  <c r="D19" i="1"/>
  <c r="D40" i="1" s="1"/>
  <c r="D76" i="1" s="1"/>
  <c r="D17" i="1"/>
  <c r="C17" i="1"/>
  <c r="C19" i="1" s="1"/>
  <c r="C40" i="1" s="1"/>
  <c r="C76" i="1" s="1"/>
  <c r="D127" i="1" l="1"/>
</calcChain>
</file>

<file path=xl/sharedStrings.xml><?xml version="1.0" encoding="utf-8"?>
<sst xmlns="http://schemas.openxmlformats.org/spreadsheetml/2006/main" count="877" uniqueCount="380">
  <si>
    <t>Форма № 1</t>
  </si>
  <si>
    <t>Б А Л А Н С (Отчет для внутреннего пользования)</t>
  </si>
  <si>
    <t>на 01.04.2023 года</t>
  </si>
  <si>
    <t>Организация  Иқтисодиёт ва молия вазирлиги хузуридаги БТПЖ</t>
  </si>
  <si>
    <t>Периодичность: годовая, 1 апреля, 1 июля, 1 октября</t>
  </si>
  <si>
    <r>
      <t xml:space="preserve">Единица измерения      </t>
    </r>
    <r>
      <rPr>
        <b/>
        <u/>
        <sz val="11"/>
        <color indexed="8"/>
        <rFont val="Calibri"/>
        <family val="2"/>
        <charset val="204"/>
      </rPr>
      <t>тыс.сум</t>
    </r>
  </si>
  <si>
    <t>Министерство                   ______________________________________________________</t>
  </si>
  <si>
    <t>Уровень бюджета           ______________________________________________________</t>
  </si>
  <si>
    <t>А К Т И В</t>
  </si>
  <si>
    <t>Код строки</t>
  </si>
  <si>
    <t>На начало года</t>
  </si>
  <si>
    <t>На конец года (квартала)</t>
  </si>
  <si>
    <t>РАЗДЕЛ I. НЕФИНАНСОВЫЕ АКТИВЫ</t>
  </si>
  <si>
    <t>1-§. Основные средства и прочие долгосрочные нефинансовые активы</t>
  </si>
  <si>
    <t xml:space="preserve">Основные средства: </t>
  </si>
  <si>
    <t>Первоначальная (восстановительная) стоимость (Субсчёта 010, 011, 012, 013, 015, 018, 019)</t>
  </si>
  <si>
    <t>Сумма износа (Субсчёта 020, 021, 022, 023, 025, 029)</t>
  </si>
  <si>
    <t>Остаточная (балансовая) стоимость (стр.010 –стр.011)</t>
  </si>
  <si>
    <t>Нематериальные активы (Субсчёт 030)</t>
  </si>
  <si>
    <t>Основные средства и прочие долгосрочные нефинансовые активы - всего (стр. 012+020)</t>
  </si>
  <si>
    <t>2-§. Непроизводственные активы</t>
  </si>
  <si>
    <t>Благоустройство земли (Субсчёт 040)</t>
  </si>
  <si>
    <t>3-§. Товарно-материальные запасы</t>
  </si>
  <si>
    <t>Готовая продукция (Субсчёт 050)</t>
  </si>
  <si>
    <t>Строительные материалы (Субсчёт 060)</t>
  </si>
  <si>
    <t>Продукты питания (Субсчёт 061)</t>
  </si>
  <si>
    <t>Медикаменты и перевязочные средства (Субсчёт 062)</t>
  </si>
  <si>
    <t>Инвентарь и хозяйственные принадлежности (Субсчёт 063)</t>
  </si>
  <si>
    <t>Топливо, горюче-смазочные материалы (Субсчёт 064)</t>
  </si>
  <si>
    <t xml:space="preserve">Запасные части к машинам и оборудованию (Субсчёт 065) </t>
  </si>
  <si>
    <t>Прочие товарно-материальные запасы (Субсчёт 069)</t>
  </si>
  <si>
    <t>Товарно – материальные запасы – всего (стр. 050+060+061+062+063+064+065+066)</t>
  </si>
  <si>
    <t>4-§. Вложения в нефинансовые активы</t>
  </si>
  <si>
    <t>Оборудование к установке (Субсчёт 070)</t>
  </si>
  <si>
    <t>Незавершенное строительство (Субсчёт 071)</t>
  </si>
  <si>
    <t>Прочие расходы на основные средства (Субсчёт 072)</t>
  </si>
  <si>
    <t>Расходы на нематериальные активы (Субсчёт 080)</t>
  </si>
  <si>
    <t>Расходы на товары (работы, услуги) (Субсчёт 090)</t>
  </si>
  <si>
    <t>Прочие расходы на товарно-материальные запасы (Субсчёт 091)</t>
  </si>
  <si>
    <t>Вложения в нефинансовые активы – всего (стр. 080+081+082+090+100+101)</t>
  </si>
  <si>
    <t>ВСЕГО ПО РАЗДЕЛУ I (стр. 030+040+070+110)</t>
  </si>
  <si>
    <t>РАДЕЛ II. ФИНАНСОВЫЕ АКТИВЫ</t>
  </si>
  <si>
    <t>Бюджетные средства, профинансированные на содержание организации (Субсчёт 100)</t>
  </si>
  <si>
    <t>Бюджетные средства, профинансированные на другие цели (Субсчёт 101)</t>
  </si>
  <si>
    <t>Средства, поступившие от специальных видов платежей (Субсчёт 110)</t>
  </si>
  <si>
    <t>Поступления, поступившие от платно-контрактной формы обучения в образовательных учреждениях (Субсчёт 111)</t>
  </si>
  <si>
    <t>Средства Фонда развития бюджетной организации (Субсчёт 112)</t>
  </si>
  <si>
    <t>Прочие внебюджетные средства (Субсчёт 113)</t>
  </si>
  <si>
    <t>Средства, временно находящиеся в распоряжении бюджетной организации (Субсчёт 114)</t>
  </si>
  <si>
    <t>Валютный счет (Субсчёт 115)</t>
  </si>
  <si>
    <t>Денежные средства на других счетах (Субсчёт 119)</t>
  </si>
  <si>
    <t>Наличные денежные средства в национальной валюте (Субсчёт 120)</t>
  </si>
  <si>
    <t>Наличные денежные средства в иностранной валюте (Субсчёт 121)</t>
  </si>
  <si>
    <t>Аккредитивы (Субсчёт 130)</t>
  </si>
  <si>
    <t>Денежные средства в пути (Субсчёт 131)</t>
  </si>
  <si>
    <t>Денежные эквиваленты (Субсчёт 132)</t>
  </si>
  <si>
    <t>Денежные средства, размещенные на депозитах (Субсчёт 140)</t>
  </si>
  <si>
    <t>ВСЕГО ПО РАЗДЕЛУ II (стр.130+131+140+141+142+143+144+145+146+150+151+160+161+162+170)</t>
  </si>
  <si>
    <t>РАЗДЕЛ III. ДЕБИТОРЫ</t>
  </si>
  <si>
    <t>Расчеты с поставщиками и подрядчиками (Субсчёт 150)</t>
  </si>
  <si>
    <t>Расчеты с покупателями и заказчиками (Субсчёт 152)</t>
  </si>
  <si>
    <t>Платежи по страхованию (Субсчёт 154)</t>
  </si>
  <si>
    <t>Расчеты по специальным видам платежей (Субсчёт 156)</t>
  </si>
  <si>
    <t>Расчеты с  разными дебиторами (Субсчёт 159)</t>
  </si>
  <si>
    <t>Расчеты с бюджетом по платежам в бюджет (Субсчёт 160)</t>
  </si>
  <si>
    <t>Расчеты по единому социальному платежу (Субсчёт 161)</t>
  </si>
  <si>
    <t>Расчеты по взносам на индивидуальные накопительные пенсионные счета (Субсчёт 162)</t>
  </si>
  <si>
    <t>Расчеты с внебюджетным Пенсионным фондом (Субсчёт 163)</t>
  </si>
  <si>
    <t>Расчеты с другими внебюджетными фондами (Субсчёт 169)</t>
  </si>
  <si>
    <t>Расчеты по недостачам (Субсчёт 170)</t>
  </si>
  <si>
    <t>Расчеты с подотчетными лицами (Субсчёт 172)</t>
  </si>
  <si>
    <t>Прочие расчеты со студентами (Субсчёт 175)</t>
  </si>
  <si>
    <t>Прочие расчеты с работниками (Субсчёт 179)</t>
  </si>
  <si>
    <t>Прочие расчеты между вышестоящими и нижестоящими организациями (Субсчёт 180)</t>
  </si>
  <si>
    <t>ВСЕГО ПО РАЗДЕЛУ III (стр.190+191+192+193+194+200+201+202+203+204+210+211+212+213+220)</t>
  </si>
  <si>
    <t>БАЛАНС (стр. 120+180+230)</t>
  </si>
  <si>
    <t>П А С С И В</t>
  </si>
  <si>
    <t>РАЗДЕЛ III. КРЕДИТОРЫ</t>
  </si>
  <si>
    <t>Расчеты по средствам, временно находящимся в распоряжении бюджетной организации (Субсчёт 155)</t>
  </si>
  <si>
    <t>Расчеты с разными кредиторами (Субсчёт 159)</t>
  </si>
  <si>
    <t>Расчеты  с бюджетом по платежам в бюджет (Субсчёт 160)</t>
  </si>
  <si>
    <t>Расчеты по взносам на индивидуальные накопительные пенсионные счета  (Субсчёт 162)</t>
  </si>
  <si>
    <t>Расчеты с внебюджетным Пенсионным фондом  (Субсчёт 163)</t>
  </si>
  <si>
    <t>Расчеты с работниками по социальным пособиям (Субсчёт 171)</t>
  </si>
  <si>
    <t>Расчеты с подотчетными лицами  (Субсчёт 172)</t>
  </si>
  <si>
    <t>Расчеты с работниками по оплате труда (173- субсчёт)</t>
  </si>
  <si>
    <t>Расчеты со стипендиатами (174- субсчёт)</t>
  </si>
  <si>
    <t>Прочие расчеты со студентами (175- субсчёт)</t>
  </si>
  <si>
    <t>Расчеты с работниками по удержаниям из заработной платы (176- субсчёт)</t>
  </si>
  <si>
    <t>Расчеты с депонентами (177- субсчёт)</t>
  </si>
  <si>
    <t>Прочие расчеты с работниками (179- субсчёт)</t>
  </si>
  <si>
    <t>Прочие расчеты между вышестоящими и нижестоящими организациями (180- субсчёт)</t>
  </si>
  <si>
    <t>ВСЕГО ПО РАЗДЕЛУ III (стр.250+251+252+253+254+255+256+260+261+262+263+264+270+271+272+273+274+ 275+276+277+280)</t>
  </si>
  <si>
    <t>РАЗДЕЛ IV. ФИНАНСОВЫЕ РЕЗУЛЬТАТЫ</t>
  </si>
  <si>
    <t>Фактические расходы по бюджетным средствам (Субсчёт 231)</t>
  </si>
  <si>
    <t>Финансирование из бюджета (Субсчёт 232)</t>
  </si>
  <si>
    <t>Текущие финансовые результаты отчетного периода по бюджетным средствам (стр.301-300)</t>
  </si>
  <si>
    <t>Фактические расходы, осуществленные за счет средств специальных видов платежей (Субсчёт 241)</t>
  </si>
  <si>
    <t>Средства родителей, начисленные по образовательным учреждениям (Субсчёт 242)</t>
  </si>
  <si>
    <t>Текущие финансовые результаты отчетного периода по расчетам специальных видов платежей (стр. 311-310)</t>
  </si>
  <si>
    <t>Фактические расходы, осуществленные за счет средств, поступивших от платно - контрактной формы обучения в общеобразовательных учреждениях (Субсчёт 251)</t>
  </si>
  <si>
    <t>Доходы, от средств платно - контрактного обучения в образовательных учреждениях (Субсчёт 252)</t>
  </si>
  <si>
    <t>Текущие финансовые результаты отчетного периода по средствам от платно - контрактной формы обучения в образовательных учреждениях (стр.321-320)</t>
  </si>
  <si>
    <t>Фактические расходы осуществленные за счет средств Фонда развития  бюджетной организации (Субсчёт 261)</t>
  </si>
  <si>
    <t>Доходы по средствам Фонда развития бюджетной  организации (Субсчёт 262)</t>
  </si>
  <si>
    <t>Текущие финансовые результаты отчетного периода по средствам Фонда развития бюджетной организации (стр. 331-330)</t>
  </si>
  <si>
    <t>Фактические расходы по прочим  доходам (Субсчёт 271)</t>
  </si>
  <si>
    <t>Доходы прочих внебюджетных средств (Субсчёт 272)</t>
  </si>
  <si>
    <t>Излишки имущества, выявленные в результате  инвентаризации (Субсчёт 273)</t>
  </si>
  <si>
    <t>Текущие финансовые результаты текущего отчетного периода по прочим внебюджетным доходам (стр. 341+342-340)</t>
  </si>
  <si>
    <r>
      <t>Заключительные</t>
    </r>
    <r>
      <rPr>
        <sz val="10"/>
        <color indexed="8"/>
        <rFont val="Times New Roman"/>
        <family val="1"/>
        <charset val="204"/>
      </rPr>
      <t xml:space="preserve"> </t>
    </r>
    <r>
      <rPr>
        <b/>
        <sz val="10"/>
        <color indexed="8"/>
        <rFont val="Times New Roman"/>
        <family val="1"/>
        <charset val="204"/>
      </rPr>
      <t>финансовые результаты (стр. 351+352+353+354+355+356)</t>
    </r>
  </si>
  <si>
    <t>Заключительный финансовый результат по бюджетным средствам (Субсчёт 280)</t>
  </si>
  <si>
    <t>Заключительный финансовый результат по расчетам  специальных видов платежей (Субсчёт 281)</t>
  </si>
  <si>
    <t>Заключительный финансовый результат по средствам от платно-контрактного обучения в образовательных учреждениях (Субсчёт 282)</t>
  </si>
  <si>
    <t>Заключительный финансовый результат по средствам  Фонда  развития бюджетной  организации (Субсчёт 283)</t>
  </si>
  <si>
    <t>Заключительный финансовый результат по прочим  доходам (Субсчёт 284)</t>
  </si>
  <si>
    <t>Льготы по налогам и обязательным платежам, начисленным в бюджет и внебюджетные фонды (Субсчёт 285)</t>
  </si>
  <si>
    <t>ВСЕГО ПО РАЗДЕЛУ IV (стр. 302+312+322+332+343+350)</t>
  </si>
  <si>
    <t>БАЛАНС (стр.290+360)</t>
  </si>
  <si>
    <r>
      <t>РАЗДЕЛ V.</t>
    </r>
    <r>
      <rPr>
        <b/>
        <sz val="10"/>
        <color indexed="8"/>
        <rFont val="Arial"/>
        <family val="1"/>
        <charset val="204"/>
      </rPr>
      <t xml:space="preserve"> </t>
    </r>
    <r>
      <rPr>
        <b/>
        <sz val="10"/>
        <color indexed="8"/>
        <rFont val="Times New Roman"/>
        <family val="1"/>
        <charset val="204"/>
      </rPr>
      <t>ЗАБАЛАНСОВЫЕ СЧЕТА</t>
    </r>
  </si>
  <si>
    <t>Арендованные основные средства (01)</t>
  </si>
  <si>
    <t>Товарно-материальные ценности, принятые по ответственное хранение (02)</t>
  </si>
  <si>
    <t>Бланки строгой отчетности (04)</t>
  </si>
  <si>
    <t>Списанная задолженность неплатежеспособных дебиторов (05)</t>
  </si>
  <si>
    <t>Материальные ценности, оплаченные по централизованному снабжению (06)</t>
  </si>
  <si>
    <t>Задолженность учеников и студентов за невозвращенные материальные ценности (07)</t>
  </si>
  <si>
    <t>Переходящие спортивные призы и кубки (08)</t>
  </si>
  <si>
    <t>Неоплаченные путевки (09)</t>
  </si>
  <si>
    <t>Инвентарь и хозяйственные принадлежности в эксплуатации (10)</t>
  </si>
  <si>
    <t>Учебные предметы военной техники (11)</t>
  </si>
  <si>
    <t>Запасные части транспортных средств, выданных взамен изношенных (12)</t>
  </si>
  <si>
    <t xml:space="preserve">                                  Руководитель ____________                                                                           Главный бухгалтер        _________________                              </t>
  </si>
  <si>
    <t xml:space="preserve">                                                                                          (подпись)</t>
  </si>
  <si>
    <t xml:space="preserve"> (подпись)</t>
  </si>
  <si>
    <t>М.П.                                                                          ____ _________________ 20____ года</t>
  </si>
  <si>
    <t>Приложение № 2
к Правилам составления, утверждения и представления месячных, квартальных и годовых бухгалтерских отчетов организациями, финансируемыми из Государственного бюджета
Республики Узбекистан</t>
  </si>
  <si>
    <t>О Т Ч Е Т
об исполнении сметы расходов</t>
  </si>
  <si>
    <t>на 01.04.2023</t>
  </si>
  <si>
    <t>Наименование организации:</t>
  </si>
  <si>
    <t>Иқтисодиёт ва молия вазирлиги хузуридаги БТПЖ</t>
  </si>
  <si>
    <t xml:space="preserve">          </t>
  </si>
  <si>
    <t>Раздел   1022   подраздел   000   глава   370</t>
  </si>
  <si>
    <t xml:space="preserve">Отчетный период: </t>
  </si>
  <si>
    <t>1 апреля</t>
  </si>
  <si>
    <t>Министерство:</t>
  </si>
  <si>
    <t>Уровень бюджета:</t>
  </si>
  <si>
    <t xml:space="preserve">Еденица измерения: тыс. сум </t>
  </si>
  <si>
    <t>Л/С:</t>
  </si>
  <si>
    <t>100010860262667102200037001</t>
  </si>
  <si>
    <t>Категория</t>
  </si>
  <si>
    <t>Статья и
 подстатья</t>
  </si>
  <si>
    <t>Элемент</t>
  </si>
  <si>
    <t>Наименование расходов</t>
  </si>
  <si>
    <t xml:space="preserve">Утвержденный
(уточненный)
план </t>
  </si>
  <si>
    <t>Профинан-
сировано 
за отчетный 
период</t>
  </si>
  <si>
    <t>Всего 
кассовых 
расходов</t>
  </si>
  <si>
    <t>Всего 
фактические 
расходы</t>
  </si>
  <si>
    <t>А</t>
  </si>
  <si>
    <t>Б</t>
  </si>
  <si>
    <t>41</t>
  </si>
  <si>
    <t>10</t>
  </si>
  <si>
    <t>000</t>
  </si>
  <si>
    <t>Заработная плата</t>
  </si>
  <si>
    <t>01</t>
  </si>
  <si>
    <t>11</t>
  </si>
  <si>
    <t>Заработная плата в денежной форме</t>
  </si>
  <si>
    <t>02</t>
  </si>
  <si>
    <t>100</t>
  </si>
  <si>
    <t>Основная заработная плата</t>
  </si>
  <si>
    <t>03</t>
  </si>
  <si>
    <t>47</t>
  </si>
  <si>
    <t>Пособия</t>
  </si>
  <si>
    <t>04</t>
  </si>
  <si>
    <t>120</t>
  </si>
  <si>
    <t>Пособия по временной нетрудоспособности</t>
  </si>
  <si>
    <t>05</t>
  </si>
  <si>
    <t>X</t>
  </si>
  <si>
    <t>I-группа "Заработная плата и приравненные к ней платежи"</t>
  </si>
  <si>
    <t>06</t>
  </si>
  <si>
    <t>20</t>
  </si>
  <si>
    <t>Взносы / отчисления на социальные нужды</t>
  </si>
  <si>
    <t>07</t>
  </si>
  <si>
    <t>21</t>
  </si>
  <si>
    <t>Реально производимые взносы/отчисления на социальные нужды</t>
  </si>
  <si>
    <t>08</t>
  </si>
  <si>
    <t>Единый социальный платеж</t>
  </si>
  <si>
    <t>09</t>
  </si>
  <si>
    <t>II-группа "Начисления на заработную плату"</t>
  </si>
  <si>
    <t>42</t>
  </si>
  <si>
    <t>00</t>
  </si>
  <si>
    <t>РАСХОДЫ ПО ТОВАРАМ И УСЛУГАМ</t>
  </si>
  <si>
    <t>Командировочные расходы</t>
  </si>
  <si>
    <t>12</t>
  </si>
  <si>
    <t>В пределах республики</t>
  </si>
  <si>
    <t>13</t>
  </si>
  <si>
    <t>30</t>
  </si>
  <si>
    <t>Содержание и текущий ремонт</t>
  </si>
  <si>
    <t>14</t>
  </si>
  <si>
    <t>34</t>
  </si>
  <si>
    <t>Машины, оборудования и техника</t>
  </si>
  <si>
    <t>15</t>
  </si>
  <si>
    <t>Транспортные средства</t>
  </si>
  <si>
    <t>16</t>
  </si>
  <si>
    <t>50</t>
  </si>
  <si>
    <t>Расходы запасов материальных оборотных средств</t>
  </si>
  <si>
    <t>17</t>
  </si>
  <si>
    <t>52</t>
  </si>
  <si>
    <t>Прочие материальные оборотные средства</t>
  </si>
  <si>
    <t>18</t>
  </si>
  <si>
    <t>Товарно-материальных запасов</t>
  </si>
  <si>
    <t>19</t>
  </si>
  <si>
    <t>110</t>
  </si>
  <si>
    <t>Товарно-материальных запасов (кроме бумаги)</t>
  </si>
  <si>
    <t>Расходы на приобретение бумаги</t>
  </si>
  <si>
    <t>500</t>
  </si>
  <si>
    <t>Топливо и ГСМ</t>
  </si>
  <si>
    <t>22</t>
  </si>
  <si>
    <t>90</t>
  </si>
  <si>
    <t>Другие расходы на приобретение товаров и услуг</t>
  </si>
  <si>
    <t>23</t>
  </si>
  <si>
    <t>92</t>
  </si>
  <si>
    <t>Телефонные, телекоммуникационные и информационные услуги</t>
  </si>
  <si>
    <t>24</t>
  </si>
  <si>
    <t>Телефонные, телеграфные и почтовые услуги</t>
  </si>
  <si>
    <t>25</t>
  </si>
  <si>
    <t>200</t>
  </si>
  <si>
    <t>Информационные и коммуникационные услуги</t>
  </si>
  <si>
    <t>26</t>
  </si>
  <si>
    <t>99</t>
  </si>
  <si>
    <t>Прочие расходы на приобретение товаров и услуг</t>
  </si>
  <si>
    <t>27</t>
  </si>
  <si>
    <t>990</t>
  </si>
  <si>
    <t>28</t>
  </si>
  <si>
    <t>43</t>
  </si>
  <si>
    <t>РАСХОДЫ ПО ОСНОВНЫМ СРЕДСТВАМ</t>
  </si>
  <si>
    <t>29</t>
  </si>
  <si>
    <t>Приобретение основных средств</t>
  </si>
  <si>
    <t>54</t>
  </si>
  <si>
    <t>31</t>
  </si>
  <si>
    <t>900</t>
  </si>
  <si>
    <t>Прочие машины и оборудование</t>
  </si>
  <si>
    <t>32</t>
  </si>
  <si>
    <t>910</t>
  </si>
  <si>
    <t>Мебель и офисное оборудование</t>
  </si>
  <si>
    <t>33</t>
  </si>
  <si>
    <t>Прочая техника</t>
  </si>
  <si>
    <t>IV-группа "Другие расходы"</t>
  </si>
  <si>
    <t>35</t>
  </si>
  <si>
    <t>ВСЕГО</t>
  </si>
  <si>
    <t>36</t>
  </si>
  <si>
    <t>Руководитель   _____________________</t>
  </si>
  <si>
    <t>Главный бухгалтер  ________________</t>
  </si>
  <si>
    <t>«______»________________ 20___ г</t>
  </si>
  <si>
    <t xml:space="preserve">       М.П.</t>
  </si>
  <si>
    <t>Приложение 4
к Правилам составления, утверждения и представления периодических финансовых отчетов организациями, финансируемыми из Государственного бюджета Республики Узбекистан</t>
  </si>
  <si>
    <t>ОТЧЕТ
о движении денежных средств по Фонду развития бюджетной организации</t>
  </si>
  <si>
    <t>по состоянию на 01.04.2023</t>
  </si>
  <si>
    <t>Организация:</t>
  </si>
  <si>
    <t>Периодичность:</t>
  </si>
  <si>
    <t>Республиканский</t>
  </si>
  <si>
    <t>Единица измерения:</t>
  </si>
  <si>
    <t>тыс. сум</t>
  </si>
  <si>
    <t xml:space="preserve">Л/С: </t>
  </si>
  <si>
    <t>400110860262667102200037001</t>
  </si>
  <si>
    <t>Показатели</t>
  </si>
  <si>
    <t>Сумма</t>
  </si>
  <si>
    <t>1. Остаток денежных средств на начало года</t>
  </si>
  <si>
    <t>2. Поступления доходов в отчетный период - всего</t>
  </si>
  <si>
    <t>2.1 Поступило доходов (поступлений) за отчетный период</t>
  </si>
  <si>
    <t>в том числе:</t>
  </si>
  <si>
    <t>а) от производства и реализации товаров (работ, услуг)</t>
  </si>
  <si>
    <t>б) от предоставления в аренду временно не используемых помещений и другого государственного имущества</t>
  </si>
  <si>
    <t>в) от спонсорской (безвозмездной) помощи бюджетным организациям, оказываемой юридическими и физическими лицами</t>
  </si>
  <si>
    <t>г) другие поступления</t>
  </si>
  <si>
    <t>д) от сэкономленных бюджетных средств в конце последнего рабочего дня отчетного квартала</t>
  </si>
  <si>
    <t>2.2 Поступления за счет остатка прошлого года</t>
  </si>
  <si>
    <t>3. Кассовые расходы, осушествленные в отчетном периоде - всего</t>
  </si>
  <si>
    <t>3.1 Кассовые расходы</t>
  </si>
  <si>
    <t>3.2 Возврат остатка(9919, 9818)</t>
  </si>
  <si>
    <t>4. Остаток денежных средств на конец отчетного периода</t>
  </si>
  <si>
    <t>4.1 Остаток средств на транзитном счете на конец отчетного периода</t>
  </si>
  <si>
    <t>Расшифровка расходов</t>
  </si>
  <si>
    <t>категория</t>
  </si>
  <si>
    <t>статья и подстатья</t>
  </si>
  <si>
    <t>элемент</t>
  </si>
  <si>
    <t>Кассовые расходы-всего</t>
  </si>
  <si>
    <t>Фактические расходы (по субсчету 261)</t>
  </si>
  <si>
    <t>Расходы по аренде</t>
  </si>
  <si>
    <t>40</t>
  </si>
  <si>
    <t>Здания</t>
  </si>
  <si>
    <t>Нежилые здания</t>
  </si>
  <si>
    <t xml:space="preserve">Компьютерное оборудование, вычислительная, аудио-видео техника, информационная технология и принадлежности </t>
  </si>
  <si>
    <t>920</t>
  </si>
  <si>
    <t>ДРУГИЕ РАСХОДЫ</t>
  </si>
  <si>
    <t>48</t>
  </si>
  <si>
    <t>Различные прочие расходы</t>
  </si>
  <si>
    <t>Текущие</t>
  </si>
  <si>
    <t>Прочие расходы</t>
  </si>
  <si>
    <t>190</t>
  </si>
  <si>
    <t>Электрон давлат харидларида иштирок этиш учун закалат тулови харажатлари</t>
  </si>
  <si>
    <t>140</t>
  </si>
  <si>
    <t>Руководитель _______________</t>
  </si>
  <si>
    <t>Главный бухгалтер ____________________</t>
  </si>
  <si>
    <t>М.П</t>
  </si>
  <si>
    <t>____ ______________ 20____ год</t>
  </si>
  <si>
    <t>Приложение 7
к Правилам составления, утверждения и представления периодических финансовых отчетов организациями, финансируемыми из Государственного бюджета Республики Узбекистан</t>
  </si>
  <si>
    <t>ОТЧЕТ
о движении прочих внебюджетных средств</t>
  </si>
  <si>
    <t xml:space="preserve">Организация: </t>
  </si>
  <si>
    <t>Наименования поступлений</t>
  </si>
  <si>
    <t>1. Остаток средств на начало года</t>
  </si>
  <si>
    <t>2. Поступления доходов (поступлений) в отчетный период - всего</t>
  </si>
  <si>
    <t>Внебюджетные фонды министерств и ведомств, формируемые за счет отчислений (4-010-10)</t>
  </si>
  <si>
    <t>Таксимланадиган тушумлар (4-014-10)</t>
  </si>
  <si>
    <t>Р А С Ш И Ф Р О В К А    Р А С Х О Д О В</t>
  </si>
  <si>
    <t>А.  К А С С О В Ы Е    Р А С Х О Д Ы</t>
  </si>
  <si>
    <t>Статья и подстатья</t>
  </si>
  <si>
    <t>по кодам классификация источников средств и уровней бюджетов</t>
  </si>
  <si>
    <t>4010-10</t>
  </si>
  <si>
    <t>4014-10</t>
  </si>
  <si>
    <t>4. Остаток средств на конец отчетного периода</t>
  </si>
  <si>
    <t>Б.    Ф А К Т И Ч Е С К И Е      Р А С Х О Д Ы</t>
  </si>
  <si>
    <t>Руководитель ___________</t>
  </si>
  <si>
    <t xml:space="preserve">Главный бухгалтер _______________ </t>
  </si>
  <si>
    <t>М. П.</t>
  </si>
  <si>
    <t>«___» ________________20__ год</t>
  </si>
  <si>
    <t>ПРИЛОЖЕНИЕ 3
к Правилам составления, утверждения и представления периодических финансовых отчетов организациями, финансируемыми из Государственного бюджета Республики Узбекистан</t>
  </si>
  <si>
    <t>СПРАВКА 
о дебиторской и кредиторской задолженностях</t>
  </si>
  <si>
    <t>Глава:</t>
  </si>
  <si>
    <t>037</t>
  </si>
  <si>
    <t>Отчетный период:</t>
  </si>
  <si>
    <t>тыс. cум</t>
  </si>
  <si>
    <t>№ п/п</t>
  </si>
  <si>
    <t>Статья расходов</t>
  </si>
  <si>
    <t>Всего 
задолженность</t>
  </si>
  <si>
    <t>Из них</t>
  </si>
  <si>
    <t>Из них просроченная 
задолженность - 
всего</t>
  </si>
  <si>
    <t>в том числе</t>
  </si>
  <si>
    <t>Из них за пределами 
республики</t>
  </si>
  <si>
    <t>Примечание</t>
  </si>
  <si>
    <t>за счет
 бюджета</t>
  </si>
  <si>
    <t>за счет внебюджетных средств</t>
  </si>
  <si>
    <t>Фонд</t>
  </si>
  <si>
    <t>A</t>
  </si>
  <si>
    <t>ДЕБИТОРСКАЯ ЗАДОЛЖЕННОСТЬ:</t>
  </si>
  <si>
    <t/>
  </si>
  <si>
    <t>4200000</t>
  </si>
  <si>
    <t>4210000</t>
  </si>
  <si>
    <t>4211000</t>
  </si>
  <si>
    <t>4212000</t>
  </si>
  <si>
    <t>Связанные с зарубежными поездками</t>
  </si>
  <si>
    <t>4250000</t>
  </si>
  <si>
    <t>4252000</t>
  </si>
  <si>
    <t>4252500</t>
  </si>
  <si>
    <t>4290000</t>
  </si>
  <si>
    <t>4292000</t>
  </si>
  <si>
    <t>4292100</t>
  </si>
  <si>
    <t>4292200</t>
  </si>
  <si>
    <t>4299000</t>
  </si>
  <si>
    <t>4299990</t>
  </si>
  <si>
    <t>4800000</t>
  </si>
  <si>
    <t>4820000</t>
  </si>
  <si>
    <t>4821000</t>
  </si>
  <si>
    <t>4821100</t>
  </si>
  <si>
    <t>4821140</t>
  </si>
  <si>
    <t>Итого по группам расходов:</t>
  </si>
  <si>
    <t>Всего:</t>
  </si>
  <si>
    <t>КРЕДИТОРСКАЯ ЗАДОЛЖЕННОСТЬ:</t>
  </si>
  <si>
    <t>4110000</t>
  </si>
  <si>
    <t>4111000</t>
  </si>
  <si>
    <t>4111100</t>
  </si>
  <si>
    <t>4711100</t>
  </si>
  <si>
    <t>4711120</t>
  </si>
  <si>
    <t>4120000</t>
  </si>
  <si>
    <t>4121000</t>
  </si>
  <si>
    <t>4121100</t>
  </si>
  <si>
    <t>0002100</t>
  </si>
  <si>
    <t>Расчеты по средствам, временно находящимся в распоряжении бюджетной организации</t>
  </si>
  <si>
    <t>Руководитель _____________________</t>
  </si>
  <si>
    <t>М.П.</t>
  </si>
  <si>
    <r>
      <t xml:space="preserve">________________ _____________________    </t>
    </r>
    <r>
      <rPr>
        <u/>
        <sz val="11"/>
        <color indexed="8"/>
        <rFont val="Times New Roman"/>
        <family val="1"/>
        <charset val="204"/>
      </rPr>
      <t>20</t>
    </r>
    <r>
      <rPr>
        <sz val="11"/>
        <color indexed="8"/>
        <rFont val="Times New Roman"/>
        <family val="1"/>
        <charset val="204"/>
      </rPr>
      <t>_____г.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</si>
</sst>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-* #,##0.0_р_._-;\-* #,##0.0_р_._-;_-* &quot;-&quot;??_р_._-;_-@_-"/>
    <numFmt numFmtId="165" formatCode="_-* #,##0.0_р_._-;\-* #,##0.0_р_._-;_-* &quot; &quot;??_р_._-;_-@_-"/>
    <numFmt numFmtId="166" formatCode="_-* #,##0.00_р_._-;\-* #,##0.00_р_._-;_-* &quot;-&quot;??_р_._-;_-@_-"/>
    <numFmt numFmtId="167" formatCode="_-* #,##0.00_р_._-;\-* #,##0.00_р_._-;_-* &quot; &quot;??_р_._-;_-@_-"/>
    <numFmt numFmtId="168" formatCode="#,##0.00_ ;\-#,##0.00\ "/>
    <numFmt numFmtId="169" formatCode="_-* #,##0.00\ _р_._-;\-* #,##0.00\ _р_._-;_-* &quot;-&quot;??\ _р_._-;_-@_-"/>
  </numFmts>
  <fonts count="46" x14ac:knownFonts="1">
    <font>
      <sz val="11"/>
      <color indexed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b/>
      <sz val="10"/>
      <color indexed="8"/>
      <name val="Times New Roman"/>
      <family val="1"/>
      <charset val="204"/>
    </font>
    <font>
      <sz val="8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b/>
      <u/>
      <sz val="11"/>
      <color indexed="8"/>
      <name val="Calibri"/>
      <family val="2"/>
      <charset val="204"/>
    </font>
    <font>
      <b/>
      <sz val="10"/>
      <color indexed="8"/>
      <name val="Arial"/>
      <family val="1"/>
      <charset val="204"/>
    </font>
    <font>
      <sz val="6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9.5"/>
      <color indexed="8"/>
      <name val="Times New Roman"/>
      <family val="1"/>
      <charset val="204"/>
    </font>
    <font>
      <b/>
      <sz val="9.5"/>
      <name val="Times New Roman"/>
      <family val="1"/>
      <charset val="204"/>
    </font>
    <font>
      <b/>
      <sz val="9"/>
      <name val="Times New Roman"/>
      <family val="1"/>
      <charset val="204"/>
    </font>
    <font>
      <sz val="9.5"/>
      <color indexed="8"/>
      <name val="Times New Roman"/>
      <family val="1"/>
      <charset val="204"/>
    </font>
    <font>
      <sz val="9.5"/>
      <name val="Times New Roman"/>
      <family val="1"/>
      <charset val="204"/>
    </font>
    <font>
      <sz val="9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u/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u/>
      <sz val="11"/>
      <color indexed="8"/>
      <name val="Times New Roman"/>
      <family val="1"/>
      <charset val="204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44">
    <xf numFmtId="0" fontId="0" fillId="0" borderId="0"/>
    <xf numFmtId="0" fontId="1" fillId="10" borderId="0"/>
    <xf numFmtId="0" fontId="1" fillId="14" borderId="0"/>
    <xf numFmtId="0" fontId="1" fillId="18" borderId="0"/>
    <xf numFmtId="0" fontId="1" fillId="22" borderId="0"/>
    <xf numFmtId="0" fontId="1" fillId="26" borderId="0"/>
    <xf numFmtId="0" fontId="1" fillId="30" borderId="0"/>
    <xf numFmtId="0" fontId="1" fillId="11" borderId="0"/>
    <xf numFmtId="0" fontId="1" fillId="15" borderId="0"/>
    <xf numFmtId="0" fontId="1" fillId="19" borderId="0"/>
    <xf numFmtId="0" fontId="1" fillId="23" borderId="0"/>
    <xf numFmtId="0" fontId="1" fillId="27" borderId="0"/>
    <xf numFmtId="0" fontId="1" fillId="31" borderId="0"/>
    <xf numFmtId="0" fontId="1" fillId="12" borderId="0"/>
    <xf numFmtId="0" fontId="1" fillId="16" borderId="0"/>
    <xf numFmtId="0" fontId="1" fillId="20" borderId="0"/>
    <xf numFmtId="0" fontId="1" fillId="24" borderId="0"/>
    <xf numFmtId="0" fontId="1" fillId="28" borderId="0"/>
    <xf numFmtId="0" fontId="1" fillId="32" borderId="0"/>
    <xf numFmtId="0" fontId="17" fillId="9" borderId="0"/>
    <xf numFmtId="0" fontId="17" fillId="13" borderId="0"/>
    <xf numFmtId="0" fontId="17" fillId="17" borderId="0"/>
    <xf numFmtId="0" fontId="17" fillId="21" borderId="0"/>
    <xf numFmtId="0" fontId="17" fillId="25" borderId="0"/>
    <xf numFmtId="0" fontId="17" fillId="29" borderId="0"/>
    <xf numFmtId="0" fontId="9" fillId="5" borderId="4"/>
    <xf numFmtId="0" fontId="10" fillId="6" borderId="5"/>
    <xf numFmtId="0" fontId="11" fillId="6" borderId="4"/>
    <xf numFmtId="0" fontId="3" fillId="0" borderId="1"/>
    <xf numFmtId="0" fontId="4" fillId="0" borderId="2"/>
    <xf numFmtId="0" fontId="5" fillId="0" borderId="3"/>
    <xf numFmtId="0" fontId="5" fillId="0" borderId="0"/>
    <xf numFmtId="0" fontId="16" fillId="0" borderId="9"/>
    <xf numFmtId="0" fontId="13" fillId="7" borderId="7"/>
    <xf numFmtId="0" fontId="2" fillId="0" borderId="0"/>
    <xf numFmtId="0" fontId="8" fillId="4" borderId="0"/>
    <xf numFmtId="0" fontId="7" fillId="3" borderId="0"/>
    <xf numFmtId="0" fontId="15" fillId="0" borderId="0"/>
    <xf numFmtId="0" fontId="1" fillId="8" borderId="8"/>
    <xf numFmtId="0" fontId="12" fillId="0" borderId="6"/>
    <xf numFmtId="0" fontId="14" fillId="0" borderId="0"/>
    <xf numFmtId="164" fontId="22" fillId="0" borderId="0"/>
    <xf numFmtId="0" fontId="6" fillId="2" borderId="0"/>
    <xf numFmtId="0" fontId="27" fillId="0" borderId="0"/>
  </cellStyleXfs>
  <cellXfs count="146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Alignment="1" applyProtection="1">
      <alignment vertical="center"/>
    </xf>
    <xf numFmtId="0" fontId="0" fillId="0" borderId="0" xfId="0" applyNumberFormat="1" applyFont="1" applyFill="1" applyBorder="1" applyAlignment="1" applyProtection="1">
      <alignment horizontal="center" vertical="center" wrapText="1"/>
    </xf>
    <xf numFmtId="0" fontId="20" fillId="0" borderId="10" xfId="0" applyNumberFormat="1" applyFont="1" applyFill="1" applyBorder="1" applyAlignment="1" applyProtection="1">
      <alignment horizontal="center" vertical="center" wrapText="1"/>
    </xf>
    <xf numFmtId="0" fontId="20" fillId="0" borderId="10" xfId="0" applyNumberFormat="1" applyFont="1" applyFill="1" applyBorder="1" applyAlignment="1" applyProtection="1">
      <alignment horizontal="center" wrapText="1"/>
    </xf>
    <xf numFmtId="0" fontId="18" fillId="0" borderId="10" xfId="0" applyNumberFormat="1" applyFont="1" applyFill="1" applyBorder="1" applyAlignment="1" applyProtection="1">
      <alignment horizontal="center" wrapText="1"/>
    </xf>
    <xf numFmtId="165" fontId="18" fillId="0" borderId="10" xfId="41" applyNumberFormat="1" applyFont="1" applyFill="1" applyBorder="1" applyAlignment="1" applyProtection="1">
      <alignment horizontal="center" vertical="center"/>
    </xf>
    <xf numFmtId="0" fontId="20" fillId="0" borderId="10" xfId="0" applyNumberFormat="1" applyFont="1" applyFill="1" applyBorder="1" applyAlignment="1" applyProtection="1">
      <alignment horizontal="left" vertical="center" wrapText="1"/>
    </xf>
    <xf numFmtId="0" fontId="18" fillId="0" borderId="10" xfId="0" applyNumberFormat="1" applyFont="1" applyFill="1" applyBorder="1" applyAlignment="1" applyProtection="1">
      <alignment horizontal="left" vertical="center" wrapText="1"/>
    </xf>
    <xf numFmtId="165" fontId="20" fillId="0" borderId="10" xfId="41" applyNumberFormat="1" applyFont="1" applyFill="1" applyBorder="1" applyAlignment="1" applyProtection="1">
      <alignment horizontal="center" vertical="center"/>
    </xf>
    <xf numFmtId="165" fontId="20" fillId="0" borderId="10" xfId="41" applyNumberFormat="1" applyFont="1" applyFill="1" applyBorder="1" applyAlignment="1" applyProtection="1">
      <alignment horizontal="center" vertical="center" wrapText="1"/>
    </xf>
    <xf numFmtId="0" fontId="0" fillId="0" borderId="10" xfId="0" applyNumberFormat="1" applyFont="1" applyFill="1" applyBorder="1" applyAlignment="1" applyProtection="1">
      <alignment wrapText="1"/>
    </xf>
    <xf numFmtId="0" fontId="18" fillId="0" borderId="10" xfId="0" applyNumberFormat="1" applyFont="1" applyFill="1" applyBorder="1" applyAlignment="1" applyProtection="1">
      <alignment horizontal="justify" vertical="center" wrapText="1"/>
    </xf>
    <xf numFmtId="0" fontId="18" fillId="0" borderId="10" xfId="0" applyNumberFormat="1" applyFont="1" applyFill="1" applyBorder="1" applyAlignment="1" applyProtection="1">
      <alignment wrapText="1"/>
    </xf>
    <xf numFmtId="0" fontId="18" fillId="0" borderId="10" xfId="0" applyNumberFormat="1" applyFont="1" applyFill="1" applyBorder="1" applyAlignment="1" applyProtection="1">
      <alignment horizontal="center" vertical="top" wrapText="1"/>
    </xf>
    <xf numFmtId="0" fontId="21" fillId="0" borderId="0" xfId="0" applyNumberFormat="1" applyFont="1" applyFill="1" applyBorder="1" applyAlignment="1" applyProtection="1">
      <alignment horizontal="left" vertical="top"/>
    </xf>
    <xf numFmtId="0" fontId="0" fillId="0" borderId="0" xfId="0" applyNumberFormat="1" applyFont="1" applyFill="1" applyBorder="1" applyAlignment="1" applyProtection="1">
      <alignment horizontal="center"/>
    </xf>
    <xf numFmtId="0" fontId="18" fillId="0" borderId="0" xfId="0" applyNumberFormat="1" applyFont="1" applyFill="1" applyBorder="1" applyAlignment="1" applyProtection="1">
      <alignment vertical="center"/>
    </xf>
    <xf numFmtId="0" fontId="26" fillId="0" borderId="10" xfId="0" applyNumberFormat="1" applyFont="1" applyFill="1" applyBorder="1" applyAlignment="1" applyProtection="1">
      <alignment horizontal="center" vertical="center" textRotation="90"/>
    </xf>
    <xf numFmtId="0" fontId="26" fillId="0" borderId="10" xfId="0" applyNumberFormat="1" applyFont="1" applyFill="1" applyBorder="1" applyAlignment="1" applyProtection="1">
      <alignment horizontal="center" vertical="center" textRotation="90" wrapText="1"/>
    </xf>
    <xf numFmtId="0" fontId="28" fillId="33" borderId="10" xfId="43" applyNumberFormat="1" applyFont="1" applyFill="1" applyBorder="1" applyAlignment="1" applyProtection="1">
      <alignment horizontal="center" vertical="center" wrapText="1"/>
    </xf>
    <xf numFmtId="0" fontId="30" fillId="33" borderId="10" xfId="43" applyNumberFormat="1" applyFont="1" applyFill="1" applyBorder="1" applyAlignment="1" applyProtection="1">
      <alignment horizontal="center" vertical="top" wrapText="1"/>
    </xf>
    <xf numFmtId="0" fontId="31" fillId="0" borderId="10" xfId="0" applyNumberFormat="1" applyFont="1" applyFill="1" applyBorder="1" applyAlignment="1" applyProtection="1">
      <alignment horizontal="center" vertical="center"/>
    </xf>
    <xf numFmtId="49" fontId="31" fillId="0" borderId="10" xfId="0" applyNumberFormat="1" applyFont="1" applyFill="1" applyBorder="1" applyAlignment="1" applyProtection="1">
      <alignment horizontal="center" vertical="center"/>
    </xf>
    <xf numFmtId="0" fontId="32" fillId="33" borderId="10" xfId="43" applyNumberFormat="1" applyFont="1" applyFill="1" applyBorder="1" applyAlignment="1" applyProtection="1">
      <alignment horizontal="justify" vertical="center" wrapText="1"/>
    </xf>
    <xf numFmtId="49" fontId="33" fillId="33" borderId="10" xfId="41" applyNumberFormat="1" applyFont="1" applyFill="1" applyBorder="1" applyAlignment="1" applyProtection="1">
      <alignment horizontal="center" vertical="center"/>
    </xf>
    <xf numFmtId="165" fontId="33" fillId="33" borderId="10" xfId="41" applyNumberFormat="1" applyFont="1" applyFill="1" applyBorder="1" applyAlignment="1" applyProtection="1">
      <alignment horizontal="center" vertical="center"/>
    </xf>
    <xf numFmtId="0" fontId="34" fillId="0" borderId="10" xfId="0" applyNumberFormat="1" applyFont="1" applyFill="1" applyBorder="1" applyAlignment="1" applyProtection="1">
      <alignment horizontal="center" vertical="center"/>
    </xf>
    <xf numFmtId="49" fontId="34" fillId="0" borderId="10" xfId="0" applyNumberFormat="1" applyFont="1" applyFill="1" applyBorder="1" applyAlignment="1" applyProtection="1">
      <alignment horizontal="center" vertical="center"/>
    </xf>
    <xf numFmtId="0" fontId="35" fillId="0" borderId="10" xfId="43" applyNumberFormat="1" applyFont="1" applyFill="1" applyBorder="1" applyAlignment="1" applyProtection="1">
      <alignment horizontal="left" vertical="center" wrapText="1"/>
    </xf>
    <xf numFmtId="49" fontId="36" fillId="33" borderId="10" xfId="41" applyNumberFormat="1" applyFont="1" applyFill="1" applyBorder="1" applyAlignment="1" applyProtection="1">
      <alignment horizontal="center" vertical="center"/>
    </xf>
    <xf numFmtId="165" fontId="36" fillId="33" borderId="10" xfId="41" applyNumberFormat="1" applyFont="1" applyFill="1" applyBorder="1" applyAlignment="1" applyProtection="1">
      <alignment horizontal="center" vertical="center"/>
    </xf>
    <xf numFmtId="0" fontId="18" fillId="0" borderId="0" xfId="0" applyNumberFormat="1" applyFont="1" applyFill="1" applyBorder="1" applyAlignment="1" applyProtection="1">
      <alignment horizontal="left"/>
    </xf>
    <xf numFmtId="49" fontId="28" fillId="33" borderId="0" xfId="43" applyNumberFormat="1" applyFont="1" applyFill="1" applyBorder="1" applyAlignment="1" applyProtection="1">
      <alignment horizontal="left" vertical="center" wrapText="1"/>
    </xf>
    <xf numFmtId="0" fontId="26" fillId="0" borderId="0" xfId="0" applyNumberFormat="1" applyFont="1" applyFill="1" applyBorder="1" applyProtection="1"/>
    <xf numFmtId="0" fontId="26" fillId="0" borderId="0" xfId="0" applyNumberFormat="1" applyFont="1" applyFill="1" applyBorder="1" applyAlignment="1" applyProtection="1">
      <alignment horizontal="left" vertical="center"/>
    </xf>
    <xf numFmtId="0" fontId="26" fillId="0" borderId="16" xfId="0" applyNumberFormat="1" applyFont="1" applyFill="1" applyBorder="1" applyAlignment="1" applyProtection="1">
      <alignment horizontal="left" vertical="center"/>
    </xf>
    <xf numFmtId="0" fontId="29" fillId="0" borderId="10" xfId="0" applyNumberFormat="1" applyFont="1" applyFill="1" applyBorder="1" applyAlignment="1" applyProtection="1">
      <alignment horizontal="center" vertical="center"/>
    </xf>
    <xf numFmtId="167" fontId="39" fillId="33" borderId="10" xfId="41" applyNumberFormat="1" applyFont="1" applyFill="1" applyBorder="1" applyAlignment="1" applyProtection="1">
      <alignment horizontal="center" vertical="center"/>
    </xf>
    <xf numFmtId="167" fontId="40" fillId="33" borderId="10" xfId="41" applyNumberFormat="1" applyFont="1" applyFill="1" applyBorder="1" applyAlignment="1" applyProtection="1">
      <alignment horizontal="center" vertical="center"/>
    </xf>
    <xf numFmtId="0" fontId="41" fillId="0" borderId="13" xfId="0" applyNumberFormat="1" applyFont="1" applyFill="1" applyBorder="1" applyAlignment="1" applyProtection="1">
      <alignment horizontal="center" vertical="center" wrapText="1"/>
    </xf>
    <xf numFmtId="0" fontId="41" fillId="0" borderId="10" xfId="0" applyNumberFormat="1" applyFont="1" applyFill="1" applyBorder="1" applyAlignment="1" applyProtection="1">
      <alignment horizontal="center" vertical="center" textRotation="90" wrapText="1"/>
    </xf>
    <xf numFmtId="0" fontId="41" fillId="0" borderId="10" xfId="0" applyNumberFormat="1" applyFont="1" applyFill="1" applyBorder="1" applyAlignment="1" applyProtection="1">
      <alignment horizontal="center" vertical="center" wrapText="1"/>
    </xf>
    <xf numFmtId="0" fontId="32" fillId="33" borderId="10" xfId="43" applyNumberFormat="1" applyFont="1" applyFill="1" applyBorder="1" applyAlignment="1" applyProtection="1">
      <alignment horizontal="left" vertical="center" wrapText="1"/>
    </xf>
    <xf numFmtId="49" fontId="29" fillId="0" borderId="10" xfId="0" applyNumberFormat="1" applyFont="1" applyFill="1" applyBorder="1" applyAlignment="1" applyProtection="1">
      <alignment horizontal="center" vertical="center"/>
    </xf>
    <xf numFmtId="0" fontId="29" fillId="0" borderId="0" xfId="0" applyNumberFormat="1" applyFont="1" applyFill="1" applyBorder="1" applyProtection="1"/>
    <xf numFmtId="0" fontId="35" fillId="33" borderId="10" xfId="43" applyNumberFormat="1" applyFont="1" applyFill="1" applyBorder="1" applyAlignment="1" applyProtection="1">
      <alignment horizontal="left" vertical="center" wrapText="1"/>
    </xf>
    <xf numFmtId="49" fontId="26" fillId="0" borderId="10" xfId="0" applyNumberFormat="1" applyFont="1" applyFill="1" applyBorder="1" applyAlignment="1" applyProtection="1">
      <alignment horizontal="center" vertical="center"/>
    </xf>
    <xf numFmtId="166" fontId="26" fillId="0" borderId="0" xfId="0" applyNumberFormat="1" applyFont="1" applyFill="1" applyBorder="1" applyProtection="1"/>
    <xf numFmtId="0" fontId="0" fillId="0" borderId="0" xfId="0" applyNumberFormat="1" applyFont="1" applyFill="1" applyBorder="1" applyAlignment="1" applyProtection="1">
      <alignment horizontal="center" vertical="center"/>
    </xf>
    <xf numFmtId="0" fontId="26" fillId="0" borderId="0" xfId="0" applyNumberFormat="1" applyFont="1" applyFill="1" applyBorder="1" applyAlignment="1" applyProtection="1">
      <alignment vertical="center"/>
    </xf>
    <xf numFmtId="0" fontId="20" fillId="0" borderId="11" xfId="0" applyNumberFormat="1" applyFont="1" applyFill="1" applyBorder="1" applyAlignment="1" applyProtection="1">
      <alignment horizontal="center" vertical="center" wrapText="1"/>
    </xf>
    <xf numFmtId="168" fontId="30" fillId="33" borderId="13" xfId="41" applyNumberFormat="1" applyFont="1" applyFill="1" applyBorder="1" applyAlignment="1" applyProtection="1">
      <alignment horizontal="center" vertical="center"/>
    </xf>
    <xf numFmtId="168" fontId="30" fillId="33" borderId="10" xfId="41" applyNumberFormat="1" applyFont="1" applyFill="1" applyBorder="1" applyAlignment="1" applyProtection="1">
      <alignment horizontal="center" vertical="center"/>
    </xf>
    <xf numFmtId="168" fontId="0" fillId="0" borderId="10" xfId="0" applyNumberFormat="1" applyFont="1" applyFill="1" applyBorder="1" applyProtection="1"/>
    <xf numFmtId="0" fontId="20" fillId="0" borderId="13" xfId="0" applyNumberFormat="1" applyFont="1" applyFill="1" applyBorder="1" applyAlignment="1" applyProtection="1">
      <alignment horizontal="center" vertical="center" wrapText="1"/>
    </xf>
    <xf numFmtId="0" fontId="18" fillId="0" borderId="10" xfId="0" applyNumberFormat="1" applyFont="1" applyFill="1" applyBorder="1" applyAlignment="1" applyProtection="1">
      <alignment horizontal="center" vertical="center" wrapText="1"/>
    </xf>
    <xf numFmtId="0" fontId="43" fillId="0" borderId="10" xfId="0" applyNumberFormat="1" applyFont="1" applyFill="1" applyBorder="1" applyAlignment="1" applyProtection="1">
      <alignment horizontal="left" vertical="center" wrapText="1"/>
    </xf>
    <xf numFmtId="0" fontId="44" fillId="0" borderId="10" xfId="0" applyNumberFormat="1" applyFont="1" applyFill="1" applyBorder="1" applyAlignment="1" applyProtection="1">
      <alignment horizontal="center" vertical="center" wrapText="1"/>
    </xf>
    <xf numFmtId="49" fontId="44" fillId="0" borderId="10" xfId="0" applyNumberFormat="1" applyFont="1" applyFill="1" applyBorder="1" applyAlignment="1" applyProtection="1">
      <alignment horizontal="center" vertical="center" wrapText="1"/>
    </xf>
    <xf numFmtId="167" fontId="33" fillId="33" borderId="10" xfId="41" applyNumberFormat="1" applyFont="1" applyFill="1" applyBorder="1" applyAlignment="1" applyProtection="1">
      <alignment horizontal="center" vertical="center"/>
    </xf>
    <xf numFmtId="0" fontId="42" fillId="0" borderId="10" xfId="0" applyNumberFormat="1" applyFont="1" applyFill="1" applyBorder="1" applyAlignment="1" applyProtection="1">
      <alignment horizontal="left" vertical="center" wrapText="1"/>
    </xf>
    <xf numFmtId="0" fontId="37" fillId="0" borderId="10" xfId="0" applyNumberFormat="1" applyFont="1" applyFill="1" applyBorder="1" applyAlignment="1" applyProtection="1">
      <alignment horizontal="center" vertical="center" wrapText="1"/>
    </xf>
    <xf numFmtId="49" fontId="37" fillId="0" borderId="10" xfId="0" applyNumberFormat="1" applyFont="1" applyFill="1" applyBorder="1" applyAlignment="1" applyProtection="1">
      <alignment horizontal="center" vertical="center" wrapText="1"/>
    </xf>
    <xf numFmtId="167" fontId="36" fillId="33" borderId="10" xfId="41" applyNumberFormat="1" applyFont="1" applyFill="1" applyBorder="1" applyAlignment="1" applyProtection="1">
      <alignment horizontal="center" vertical="center"/>
    </xf>
    <xf numFmtId="0" fontId="44" fillId="0" borderId="10" xfId="0" applyNumberFormat="1" applyFont="1" applyFill="1" applyBorder="1" applyAlignment="1" applyProtection="1">
      <alignment horizontal="left" vertical="center" wrapText="1"/>
    </xf>
    <xf numFmtId="167" fontId="33" fillId="33" borderId="15" xfId="41" applyNumberFormat="1" applyFont="1" applyFill="1" applyBorder="1" applyAlignment="1" applyProtection="1">
      <alignment horizontal="center" vertical="center"/>
    </xf>
    <xf numFmtId="49" fontId="44" fillId="0" borderId="13" xfId="0" applyNumberFormat="1" applyFont="1" applyFill="1" applyBorder="1" applyAlignment="1" applyProtection="1">
      <alignment horizontal="center" vertical="center" wrapText="1"/>
    </xf>
    <xf numFmtId="0" fontId="42" fillId="0" borderId="10" xfId="0" applyNumberFormat="1" applyFont="1" applyFill="1" applyBorder="1" applyAlignment="1" applyProtection="1">
      <alignment horizontal="center" vertical="center" wrapText="1"/>
    </xf>
    <xf numFmtId="0" fontId="18" fillId="0" borderId="0" xfId="0" applyNumberFormat="1" applyFont="1" applyFill="1" applyBorder="1" applyAlignment="1" applyProtection="1">
      <alignment wrapText="1"/>
    </xf>
    <xf numFmtId="0" fontId="38" fillId="0" borderId="0" xfId="0" applyNumberFormat="1" applyFont="1" applyFill="1" applyBorder="1" applyProtection="1"/>
    <xf numFmtId="0" fontId="18" fillId="0" borderId="0" xfId="0" applyNumberFormat="1" applyFont="1" applyFill="1" applyBorder="1" applyAlignment="1" applyProtection="1">
      <alignment vertical="center" wrapText="1"/>
    </xf>
    <xf numFmtId="0" fontId="26" fillId="0" borderId="10" xfId="0" applyNumberFormat="1" applyFont="1" applyFill="1" applyBorder="1" applyAlignment="1" applyProtection="1">
      <alignment horizontal="center" vertical="center"/>
    </xf>
    <xf numFmtId="0" fontId="30" fillId="33" borderId="10" xfId="43" applyNumberFormat="1" applyFont="1" applyFill="1" applyBorder="1" applyAlignment="1" applyProtection="1">
      <alignment horizontal="left" vertical="center" wrapText="1"/>
    </xf>
    <xf numFmtId="165" fontId="30" fillId="33" borderId="10" xfId="41" applyNumberFormat="1" applyFont="1" applyFill="1" applyBorder="1" applyAlignment="1" applyProtection="1">
      <alignment horizontal="center" vertical="center" wrapText="1"/>
    </xf>
    <xf numFmtId="0" fontId="20" fillId="0" borderId="10" xfId="0" applyNumberFormat="1" applyFont="1" applyFill="1" applyBorder="1" applyAlignment="1" applyProtection="1">
      <alignment horizontal="center" vertical="center"/>
    </xf>
    <xf numFmtId="0" fontId="28" fillId="0" borderId="10" xfId="43" applyNumberFormat="1" applyFont="1" applyFill="1" applyBorder="1" applyAlignment="1" applyProtection="1">
      <alignment horizontal="left" vertical="center" wrapText="1"/>
    </xf>
    <xf numFmtId="165" fontId="28" fillId="0" borderId="10" xfId="41" applyNumberFormat="1" applyFont="1" applyFill="1" applyBorder="1" applyAlignment="1" applyProtection="1">
      <alignment horizontal="center" vertical="center" wrapText="1"/>
    </xf>
    <xf numFmtId="0" fontId="18" fillId="0" borderId="10" xfId="0" applyNumberFormat="1" applyFont="1" applyFill="1" applyBorder="1" applyAlignment="1" applyProtection="1">
      <alignment horizontal="center" vertical="center"/>
    </xf>
    <xf numFmtId="0" fontId="18" fillId="0" borderId="0" xfId="0" applyNumberFormat="1" applyFont="1" applyFill="1" applyBorder="1" applyAlignment="1" applyProtection="1">
      <alignment horizontal="left" vertical="center" wrapText="1"/>
    </xf>
    <xf numFmtId="169" fontId="26" fillId="0" borderId="0" xfId="41" applyNumberFormat="1" applyFont="1" applyFill="1" applyBorder="1" applyProtection="1"/>
    <xf numFmtId="165" fontId="30" fillId="33" borderId="10" xfId="41" applyNumberFormat="1" applyFont="1" applyFill="1" applyBorder="1" applyAlignment="1" applyProtection="1">
      <alignment horizontal="left" vertical="center" wrapText="1"/>
    </xf>
    <xf numFmtId="165" fontId="28" fillId="0" borderId="10" xfId="41" applyNumberFormat="1" applyFont="1" applyFill="1" applyBorder="1" applyAlignment="1" applyProtection="1">
      <alignment horizontal="left" vertical="center" wrapText="1"/>
    </xf>
    <xf numFmtId="0" fontId="21" fillId="0" borderId="0" xfId="0" applyNumberFormat="1" applyFont="1" applyFill="1" applyBorder="1" applyAlignment="1" applyProtection="1">
      <alignment horizontal="center" vertical="top"/>
    </xf>
    <xf numFmtId="0" fontId="18" fillId="0" borderId="0" xfId="0" applyNumberFormat="1" applyFont="1" applyFill="1" applyBorder="1" applyAlignment="1" applyProtection="1">
      <alignment horizontal="center"/>
    </xf>
    <xf numFmtId="0" fontId="0" fillId="0" borderId="0" xfId="0" applyNumberFormat="1" applyFont="1" applyFill="1" applyBorder="1" applyAlignment="1" applyProtection="1">
      <alignment horizontal="left" vertical="center"/>
    </xf>
    <xf numFmtId="0" fontId="18" fillId="0" borderId="11" xfId="0" applyNumberFormat="1" applyFont="1" applyFill="1" applyBorder="1" applyAlignment="1" applyProtection="1">
      <alignment horizontal="center" wrapText="1"/>
    </xf>
    <xf numFmtId="0" fontId="18" fillId="0" borderId="12" xfId="0" applyNumberFormat="1" applyFont="1" applyFill="1" applyBorder="1" applyAlignment="1" applyProtection="1">
      <alignment horizontal="center" wrapText="1"/>
    </xf>
    <xf numFmtId="165" fontId="18" fillId="0" borderId="11" xfId="41" applyNumberFormat="1" applyFont="1" applyFill="1" applyBorder="1" applyAlignment="1" applyProtection="1">
      <alignment horizontal="center" vertical="center"/>
    </xf>
    <xf numFmtId="165" fontId="18" fillId="0" borderId="12" xfId="41" applyNumberFormat="1" applyFont="1" applyFill="1" applyBorder="1" applyAlignment="1" applyProtection="1">
      <alignment horizontal="center" vertical="center"/>
    </xf>
    <xf numFmtId="0" fontId="18" fillId="0" borderId="0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>
      <alignment horizontal="center" vertical="center" wrapText="1"/>
    </xf>
    <xf numFmtId="0" fontId="19" fillId="0" borderId="0" xfId="0" applyNumberFormat="1" applyFont="1" applyFill="1" applyBorder="1" applyAlignment="1" applyProtection="1">
      <alignment horizontal="center" vertical="center"/>
    </xf>
    <xf numFmtId="14" fontId="19" fillId="0" borderId="0" xfId="0" applyNumberFormat="1" applyFont="1" applyFill="1" applyBorder="1" applyAlignment="1" applyProtection="1">
      <alignment horizontal="center" vertical="center"/>
    </xf>
    <xf numFmtId="0" fontId="18" fillId="0" borderId="0" xfId="0" applyNumberFormat="1" applyFont="1" applyFill="1" applyBorder="1" applyAlignment="1" applyProtection="1">
      <alignment horizontal="left" vertical="center"/>
    </xf>
    <xf numFmtId="0" fontId="0" fillId="0" borderId="0" xfId="0" applyNumberFormat="1" applyFont="1" applyFill="1" applyBorder="1" applyAlignment="1" applyProtection="1">
      <alignment horizontal="center"/>
    </xf>
    <xf numFmtId="0" fontId="29" fillId="0" borderId="13" xfId="0" applyNumberFormat="1" applyFont="1" applyFill="1" applyBorder="1" applyAlignment="1" applyProtection="1">
      <alignment horizontal="center"/>
    </xf>
    <xf numFmtId="0" fontId="29" fillId="0" borderId="14" xfId="0" applyNumberFormat="1" applyFont="1" applyFill="1" applyBorder="1" applyAlignment="1" applyProtection="1">
      <alignment horizontal="center"/>
    </xf>
    <xf numFmtId="0" fontId="29" fillId="0" borderId="15" xfId="0" applyNumberFormat="1" applyFont="1" applyFill="1" applyBorder="1" applyAlignment="1" applyProtection="1">
      <alignment horizontal="center"/>
    </xf>
    <xf numFmtId="0" fontId="18" fillId="0" borderId="0" xfId="0" applyNumberFormat="1" applyFont="1" applyFill="1" applyBorder="1" applyAlignment="1" applyProtection="1">
      <alignment horizontal="left"/>
    </xf>
    <xf numFmtId="0" fontId="25" fillId="0" borderId="0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ont="1" applyFill="1" applyBorder="1" applyAlignment="1" applyProtection="1">
      <alignment horizontal="center" vertical="top" wrapText="1"/>
    </xf>
    <xf numFmtId="0" fontId="29" fillId="0" borderId="17" xfId="0" applyNumberFormat="1" applyFont="1" applyFill="1" applyBorder="1" applyAlignment="1" applyProtection="1">
      <alignment horizontal="center" vertical="center"/>
    </xf>
    <xf numFmtId="0" fontId="26" fillId="0" borderId="0" xfId="0" applyNumberFormat="1" applyFont="1" applyFill="1" applyBorder="1" applyAlignment="1" applyProtection="1">
      <alignment horizontal="left"/>
    </xf>
    <xf numFmtId="0" fontId="26" fillId="0" borderId="0" xfId="0" applyNumberFormat="1" applyFont="1" applyFill="1" applyBorder="1" applyAlignment="1" applyProtection="1">
      <alignment horizontal="center"/>
    </xf>
    <xf numFmtId="16" fontId="29" fillId="0" borderId="13" xfId="0" applyNumberFormat="1" applyFont="1" applyFill="1" applyBorder="1" applyAlignment="1" applyProtection="1">
      <alignment wrapText="1"/>
    </xf>
    <xf numFmtId="0" fontId="29" fillId="0" borderId="14" xfId="0" applyNumberFormat="1" applyFont="1" applyFill="1" applyBorder="1" applyAlignment="1" applyProtection="1">
      <alignment wrapText="1"/>
    </xf>
    <xf numFmtId="0" fontId="29" fillId="0" borderId="15" xfId="0" applyNumberFormat="1" applyFont="1" applyFill="1" applyBorder="1" applyAlignment="1" applyProtection="1">
      <alignment wrapText="1"/>
    </xf>
    <xf numFmtId="0" fontId="29" fillId="0" borderId="13" xfId="0" applyNumberFormat="1" applyFont="1" applyFill="1" applyBorder="1" applyAlignment="1" applyProtection="1">
      <alignment wrapText="1"/>
    </xf>
    <xf numFmtId="0" fontId="26" fillId="0" borderId="13" xfId="0" applyNumberFormat="1" applyFont="1" applyFill="1" applyBorder="1" applyAlignment="1" applyProtection="1">
      <alignment wrapText="1"/>
    </xf>
    <xf numFmtId="0" fontId="26" fillId="0" borderId="14" xfId="0" applyNumberFormat="1" applyFont="1" applyFill="1" applyBorder="1" applyAlignment="1" applyProtection="1">
      <alignment wrapText="1"/>
    </xf>
    <xf numFmtId="0" fontId="26" fillId="0" borderId="15" xfId="0" applyNumberFormat="1" applyFont="1" applyFill="1" applyBorder="1" applyAlignment="1" applyProtection="1">
      <alignment wrapText="1"/>
    </xf>
    <xf numFmtId="0" fontId="26" fillId="0" borderId="0" xfId="0" applyNumberFormat="1" applyFont="1" applyFill="1" applyBorder="1" applyAlignment="1" applyProtection="1">
      <alignment horizontal="center" vertical="center"/>
    </xf>
    <xf numFmtId="49" fontId="26" fillId="0" borderId="16" xfId="0" applyNumberFormat="1" applyFont="1" applyFill="1" applyBorder="1" applyAlignment="1" applyProtection="1">
      <alignment horizontal="center" vertical="center"/>
    </xf>
    <xf numFmtId="0" fontId="29" fillId="0" borderId="13" xfId="0" applyNumberFormat="1" applyFont="1" applyFill="1" applyBorder="1" applyAlignment="1" applyProtection="1">
      <alignment horizontal="center" vertical="center"/>
    </xf>
    <xf numFmtId="0" fontId="29" fillId="0" borderId="14" xfId="0" applyNumberFormat="1" applyFont="1" applyFill="1" applyBorder="1" applyAlignment="1" applyProtection="1">
      <alignment horizontal="center" vertical="center"/>
    </xf>
    <xf numFmtId="0" fontId="29" fillId="0" borderId="15" xfId="0" applyNumberFormat="1" applyFont="1" applyFill="1" applyBorder="1" applyAlignment="1" applyProtection="1">
      <alignment horizontal="center" vertical="center"/>
    </xf>
    <xf numFmtId="0" fontId="29" fillId="0" borderId="13" xfId="0" applyNumberFormat="1" applyFont="1" applyFill="1" applyBorder="1" applyAlignment="1" applyProtection="1">
      <alignment horizontal="left" wrapText="1"/>
    </xf>
    <xf numFmtId="0" fontId="29" fillId="0" borderId="14" xfId="0" applyNumberFormat="1" applyFont="1" applyFill="1" applyBorder="1" applyAlignment="1" applyProtection="1">
      <alignment horizontal="left" wrapText="1"/>
    </xf>
    <xf numFmtId="0" fontId="29" fillId="0" borderId="15" xfId="0" applyNumberFormat="1" applyFont="1" applyFill="1" applyBorder="1" applyAlignment="1" applyProtection="1">
      <alignment horizontal="left" wrapText="1"/>
    </xf>
    <xf numFmtId="0" fontId="37" fillId="0" borderId="0" xfId="0" applyNumberFormat="1" applyFont="1" applyFill="1" applyBorder="1" applyAlignment="1" applyProtection="1">
      <alignment horizontal="center" vertical="center" wrapText="1"/>
    </xf>
    <xf numFmtId="0" fontId="29" fillId="0" borderId="0" xfId="0" applyNumberFormat="1" applyFont="1" applyFill="1" applyBorder="1" applyAlignment="1" applyProtection="1">
      <alignment horizontal="center" vertical="center" wrapText="1"/>
    </xf>
    <xf numFmtId="0" fontId="29" fillId="0" borderId="0" xfId="0" applyNumberFormat="1" applyFont="1" applyFill="1" applyBorder="1" applyAlignment="1" applyProtection="1">
      <alignment horizontal="center" vertical="center"/>
    </xf>
    <xf numFmtId="0" fontId="38" fillId="0" borderId="0" xfId="0" applyNumberFormat="1" applyFont="1" applyFill="1" applyBorder="1" applyAlignment="1" applyProtection="1">
      <alignment horizontal="center" vertical="center"/>
    </xf>
    <xf numFmtId="0" fontId="18" fillId="0" borderId="13" xfId="0" applyNumberFormat="1" applyFont="1" applyFill="1" applyBorder="1" applyAlignment="1" applyProtection="1">
      <alignment horizontal="left" vertical="center" wrapText="1"/>
    </xf>
    <xf numFmtId="0" fontId="18" fillId="0" borderId="14" xfId="0" applyNumberFormat="1" applyFont="1" applyFill="1" applyBorder="1" applyAlignment="1" applyProtection="1">
      <alignment horizontal="left" vertical="center" wrapText="1"/>
    </xf>
    <xf numFmtId="0" fontId="18" fillId="0" borderId="15" xfId="0" applyNumberFormat="1" applyFont="1" applyFill="1" applyBorder="1" applyAlignment="1" applyProtection="1">
      <alignment horizontal="left" vertical="center" wrapText="1"/>
    </xf>
    <xf numFmtId="0" fontId="26" fillId="0" borderId="0" xfId="0" applyNumberFormat="1" applyFont="1" applyFill="1" applyBorder="1" applyAlignment="1" applyProtection="1">
      <alignment horizontal="left" vertical="center"/>
    </xf>
    <xf numFmtId="0" fontId="20" fillId="0" borderId="13" xfId="0" applyNumberFormat="1" applyFont="1" applyFill="1" applyBorder="1" applyAlignment="1" applyProtection="1">
      <alignment horizontal="center" vertical="center" wrapText="1"/>
    </xf>
    <xf numFmtId="0" fontId="20" fillId="0" borderId="14" xfId="0" applyNumberFormat="1" applyFont="1" applyFill="1" applyBorder="1" applyAlignment="1" applyProtection="1">
      <alignment horizontal="center" vertical="center" wrapText="1"/>
    </xf>
    <xf numFmtId="0" fontId="20" fillId="0" borderId="15" xfId="0" applyNumberFormat="1" applyFont="1" applyFill="1" applyBorder="1" applyAlignment="1" applyProtection="1">
      <alignment horizontal="center" vertical="center" wrapText="1"/>
    </xf>
    <xf numFmtId="0" fontId="41" fillId="0" borderId="11" xfId="0" applyNumberFormat="1" applyFont="1" applyFill="1" applyBorder="1" applyAlignment="1" applyProtection="1">
      <alignment horizontal="center" vertical="center" wrapText="1"/>
    </xf>
    <xf numFmtId="0" fontId="41" fillId="0" borderId="12" xfId="0" applyNumberFormat="1" applyFont="1" applyFill="1" applyBorder="1" applyAlignment="1" applyProtection="1">
      <alignment horizontal="center" vertical="center" wrapText="1"/>
    </xf>
    <xf numFmtId="0" fontId="41" fillId="0" borderId="11" xfId="0" applyNumberFormat="1" applyFont="1" applyFill="1" applyBorder="1" applyAlignment="1" applyProtection="1">
      <alignment horizontal="center" vertical="center" textRotation="90" wrapText="1"/>
    </xf>
    <xf numFmtId="0" fontId="41" fillId="0" borderId="12" xfId="0" applyNumberFormat="1" applyFont="1" applyFill="1" applyBorder="1" applyAlignment="1" applyProtection="1">
      <alignment horizontal="center" vertical="center" textRotation="90" wrapText="1"/>
    </xf>
    <xf numFmtId="0" fontId="42" fillId="0" borderId="10" xfId="0" applyNumberFormat="1" applyFont="1" applyFill="1" applyBorder="1" applyAlignment="1" applyProtection="1">
      <alignment horizontal="center" vertical="center" wrapText="1"/>
    </xf>
    <xf numFmtId="0" fontId="26" fillId="0" borderId="10" xfId="0" applyNumberFormat="1" applyFont="1" applyFill="1" applyBorder="1" applyProtection="1"/>
    <xf numFmtId="0" fontId="20" fillId="0" borderId="10" xfId="0" applyNumberFormat="1" applyFont="1" applyFill="1" applyBorder="1" applyAlignment="1" applyProtection="1">
      <alignment horizontal="center" vertical="center" wrapText="1"/>
    </xf>
    <xf numFmtId="0" fontId="20" fillId="0" borderId="10" xfId="0" applyNumberFormat="1" applyFont="1" applyFill="1" applyBorder="1" applyAlignment="1" applyProtection="1">
      <alignment horizontal="center" vertical="center"/>
    </xf>
    <xf numFmtId="0" fontId="20" fillId="0" borderId="11" xfId="0" applyNumberFormat="1" applyFont="1" applyFill="1" applyBorder="1" applyAlignment="1" applyProtection="1">
      <alignment horizontal="center" vertical="center" wrapText="1"/>
    </xf>
    <xf numFmtId="0" fontId="20" fillId="0" borderId="12" xfId="0" applyNumberFormat="1" applyFont="1" applyFill="1" applyBorder="1" applyAlignment="1" applyProtection="1">
      <alignment horizontal="center" vertical="center" wrapText="1"/>
    </xf>
    <xf numFmtId="0" fontId="20" fillId="0" borderId="13" xfId="0" applyNumberFormat="1" applyFont="1" applyFill="1" applyBorder="1" applyAlignment="1" applyProtection="1">
      <alignment horizontal="center" vertical="center"/>
    </xf>
    <xf numFmtId="0" fontId="20" fillId="0" borderId="14" xfId="0" applyNumberFormat="1" applyFont="1" applyFill="1" applyBorder="1" applyAlignment="1" applyProtection="1">
      <alignment horizontal="center" vertical="center"/>
    </xf>
    <xf numFmtId="0" fontId="20" fillId="0" borderId="15" xfId="0" applyNumberFormat="1" applyFont="1" applyFill="1" applyBorder="1" applyAlignment="1" applyProtection="1">
      <alignment horizontal="center" vertical="center"/>
    </xf>
    <xf numFmtId="0" fontId="38" fillId="0" borderId="0" xfId="0" applyNumberFormat="1" applyFont="1" applyFill="1" applyBorder="1" applyAlignment="1" applyProtection="1">
      <alignment horizontal="center"/>
    </xf>
    <xf numFmtId="49" fontId="26" fillId="0" borderId="0" xfId="0" applyNumberFormat="1" applyFont="1" applyFill="1" applyBorder="1" applyAlignment="1" applyProtection="1">
      <alignment horizontal="center"/>
    </xf>
  </cellXfs>
  <cellStyles count="44">
    <cellStyle name="20% — акцент1" xfId="1" builtinId="30" customBuiltin="1"/>
    <cellStyle name="20% — акцент2" xfId="2" builtinId="34" customBuiltin="1"/>
    <cellStyle name="20% — акцент3" xfId="3" builtinId="38" customBuiltin="1"/>
    <cellStyle name="20% — акцент4" xfId="4" builtinId="42" customBuiltin="1"/>
    <cellStyle name="20% — акцент5" xfId="5" builtinId="46" customBuiltin="1"/>
    <cellStyle name="20% — акцент6" xfId="6" builtinId="50" customBuiltin="1"/>
    <cellStyle name="40% — акцент1" xfId="7" builtinId="31" customBuiltin="1"/>
    <cellStyle name="40% — акцент2" xfId="8" builtinId="35" customBuiltin="1"/>
    <cellStyle name="40% — акцент3" xfId="9" builtinId="39" customBuiltin="1"/>
    <cellStyle name="40% — акцент4" xfId="10" builtinId="43" customBuiltin="1"/>
    <cellStyle name="40% — акцент5" xfId="11" builtinId="47" customBuiltin="1"/>
    <cellStyle name="40% — акцент6" xfId="12" builtinId="51" customBuiltin="1"/>
    <cellStyle name="60% — акцент1" xfId="13" builtinId="32" customBuiltin="1"/>
    <cellStyle name="60% — акцент2" xfId="14" builtinId="36" customBuiltin="1"/>
    <cellStyle name="60% — акцент3" xfId="15" builtinId="40" customBuiltin="1"/>
    <cellStyle name="60% — акцент4" xfId="16" builtinId="44" customBuiltin="1"/>
    <cellStyle name="60% — акцент5" xfId="17" builtinId="48" customBuiltin="1"/>
    <cellStyle name="60% —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 customBuiltin="1"/>
    <cellStyle name="Обычный 4" xfId="43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Финансовый" xfId="41" builtinId="3" customBuiltin="1"/>
    <cellStyle name="Хороший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952500" cy="952500"/>
    <xdr:pic>
      <xdr:nvPicPr>
        <xdr:cNvPr id="3" name="QR-Cod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52500" cy="95250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952500" cy="952500"/>
    <xdr:pic>
      <xdr:nvPicPr>
        <xdr:cNvPr id="3" name="QR-Cod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52500" cy="952500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952500" cy="952500"/>
    <xdr:pic>
      <xdr:nvPicPr>
        <xdr:cNvPr id="3" name="QR-Cod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52500" cy="952500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952500" cy="952500"/>
    <xdr:pic>
      <xdr:nvPicPr>
        <xdr:cNvPr id="2" name="QR-Cod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52500" cy="95250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D145"/>
  <sheetViews>
    <sheetView showGridLines="0" workbookViewId="0">
      <selection activeCell="A4" sqref="A4:D4"/>
    </sheetView>
  </sheetViews>
  <sheetFormatPr defaultRowHeight="15" customHeight="1" x14ac:dyDescent="0.25"/>
  <cols>
    <col min="1" max="1" width="74.140625" style="1" customWidth="1"/>
    <col min="2" max="2" width="6.42578125" bestFit="1" customWidth="1"/>
    <col min="3" max="4" width="14.42578125" style="2" customWidth="1"/>
  </cols>
  <sheetData>
    <row r="2" spans="1:4" ht="15" customHeight="1" x14ac:dyDescent="0.25">
      <c r="C2" s="91" t="s">
        <v>0</v>
      </c>
      <c r="D2" s="91"/>
    </row>
    <row r="3" spans="1:4" ht="15" customHeight="1" x14ac:dyDescent="0.25">
      <c r="A3" s="92" t="s">
        <v>1</v>
      </c>
      <c r="B3" s="92"/>
      <c r="C3" s="92"/>
      <c r="D3" s="92"/>
    </row>
    <row r="4" spans="1:4" ht="15" customHeight="1" x14ac:dyDescent="0.25">
      <c r="A4" s="93" t="s">
        <v>2</v>
      </c>
      <c r="B4" s="93"/>
      <c r="C4" s="93"/>
      <c r="D4" s="93"/>
    </row>
    <row r="5" spans="1:4" ht="15" customHeight="1" x14ac:dyDescent="0.25">
      <c r="A5" s="85" t="s">
        <v>3</v>
      </c>
      <c r="B5" s="85"/>
      <c r="C5" s="85"/>
      <c r="D5" s="85"/>
    </row>
    <row r="6" spans="1:4" ht="15" customHeight="1" x14ac:dyDescent="0.25">
      <c r="A6" s="85" t="s">
        <v>4</v>
      </c>
      <c r="B6" s="85"/>
      <c r="C6" s="85"/>
      <c r="D6" s="85"/>
    </row>
    <row r="7" spans="1:4" ht="15" customHeight="1" x14ac:dyDescent="0.25">
      <c r="A7" s="85" t="s">
        <v>5</v>
      </c>
      <c r="B7" s="85"/>
      <c r="C7" s="85"/>
      <c r="D7" s="85"/>
    </row>
    <row r="8" spans="1:4" ht="15" customHeight="1" x14ac:dyDescent="0.25">
      <c r="A8" s="85" t="s">
        <v>6</v>
      </c>
      <c r="B8" s="85"/>
      <c r="C8" s="85"/>
      <c r="D8" s="85"/>
    </row>
    <row r="9" spans="1:4" ht="15" customHeight="1" x14ac:dyDescent="0.25">
      <c r="A9" s="85" t="s">
        <v>7</v>
      </c>
      <c r="B9" s="85"/>
      <c r="C9" s="85"/>
      <c r="D9" s="85"/>
    </row>
    <row r="11" spans="1:4" ht="26.25" customHeight="1" x14ac:dyDescent="0.25">
      <c r="A11" s="3" t="s">
        <v>8</v>
      </c>
      <c r="B11" s="4" t="s">
        <v>9</v>
      </c>
      <c r="C11" s="3" t="s">
        <v>10</v>
      </c>
      <c r="D11" s="3" t="s">
        <v>11</v>
      </c>
    </row>
    <row r="12" spans="1:4" ht="15" customHeight="1" x14ac:dyDescent="0.25">
      <c r="A12" s="3" t="s">
        <v>12</v>
      </c>
      <c r="B12" s="86"/>
      <c r="C12" s="88"/>
      <c r="D12" s="88"/>
    </row>
    <row r="13" spans="1:4" ht="15" customHeight="1" x14ac:dyDescent="0.25">
      <c r="A13" s="3" t="s">
        <v>13</v>
      </c>
      <c r="B13" s="87"/>
      <c r="C13" s="89"/>
      <c r="D13" s="89"/>
    </row>
    <row r="14" spans="1:4" ht="24.75" customHeight="1" x14ac:dyDescent="0.25">
      <c r="A14" s="7" t="s">
        <v>14</v>
      </c>
      <c r="B14" s="5"/>
      <c r="C14" s="6"/>
      <c r="D14" s="6"/>
    </row>
    <row r="15" spans="1:4" ht="24.75" customHeight="1" x14ac:dyDescent="0.25">
      <c r="A15" s="8" t="s">
        <v>15</v>
      </c>
      <c r="B15" s="5">
        <v>10</v>
      </c>
      <c r="C15" s="6">
        <v>3199602.9</v>
      </c>
      <c r="D15" s="6">
        <v>3349046.2</v>
      </c>
    </row>
    <row r="16" spans="1:4" ht="24.75" customHeight="1" x14ac:dyDescent="0.25">
      <c r="A16" s="8" t="s">
        <v>16</v>
      </c>
      <c r="B16" s="5">
        <v>11</v>
      </c>
      <c r="C16" s="6">
        <v>2058463.1</v>
      </c>
      <c r="D16" s="6">
        <v>2232717.2999999998</v>
      </c>
    </row>
    <row r="17" spans="1:4" ht="24.75" customHeight="1" x14ac:dyDescent="0.25">
      <c r="A17" s="8" t="s">
        <v>17</v>
      </c>
      <c r="B17" s="5">
        <v>12</v>
      </c>
      <c r="C17" s="9">
        <f>C15-C16</f>
        <v>1141139.7999999998</v>
      </c>
      <c r="D17" s="9">
        <f>D15-D16</f>
        <v>1116328.9000000004</v>
      </c>
    </row>
    <row r="18" spans="1:4" ht="24.75" customHeight="1" x14ac:dyDescent="0.25">
      <c r="A18" s="8" t="s">
        <v>18</v>
      </c>
      <c r="B18" s="5">
        <v>20</v>
      </c>
      <c r="C18" s="6">
        <v>0</v>
      </c>
      <c r="D18" s="6">
        <v>0</v>
      </c>
    </row>
    <row r="19" spans="1:4" ht="24.75" customHeight="1" x14ac:dyDescent="0.25">
      <c r="A19" s="7" t="s">
        <v>19</v>
      </c>
      <c r="B19" s="4">
        <v>30</v>
      </c>
      <c r="C19" s="9">
        <f>C17+C18</f>
        <v>1141139.7999999998</v>
      </c>
      <c r="D19" s="9">
        <f>D17+D18</f>
        <v>1116328.9000000004</v>
      </c>
    </row>
    <row r="20" spans="1:4" ht="24.75" customHeight="1" x14ac:dyDescent="0.25">
      <c r="A20" s="3" t="s">
        <v>20</v>
      </c>
      <c r="B20" s="5"/>
      <c r="C20" s="6"/>
      <c r="D20" s="6"/>
    </row>
    <row r="21" spans="1:4" ht="24.75" customHeight="1" x14ac:dyDescent="0.25">
      <c r="A21" s="8" t="s">
        <v>21</v>
      </c>
      <c r="B21" s="4">
        <v>40</v>
      </c>
      <c r="C21" s="6">
        <v>0</v>
      </c>
      <c r="D21" s="6">
        <v>0</v>
      </c>
    </row>
    <row r="22" spans="1:4" ht="24.75" customHeight="1" x14ac:dyDescent="0.25">
      <c r="A22" s="3" t="s">
        <v>22</v>
      </c>
      <c r="B22" s="5"/>
      <c r="C22" s="6"/>
      <c r="D22" s="6"/>
    </row>
    <row r="23" spans="1:4" ht="24.75" customHeight="1" x14ac:dyDescent="0.25">
      <c r="A23" s="8" t="s">
        <v>23</v>
      </c>
      <c r="B23" s="5">
        <v>50</v>
      </c>
      <c r="C23" s="6">
        <v>0</v>
      </c>
      <c r="D23" s="6">
        <v>0</v>
      </c>
    </row>
    <row r="24" spans="1:4" ht="24.75" customHeight="1" x14ac:dyDescent="0.25">
      <c r="A24" s="8" t="s">
        <v>24</v>
      </c>
      <c r="B24" s="5">
        <v>60</v>
      </c>
      <c r="C24" s="6">
        <v>0</v>
      </c>
      <c r="D24" s="6">
        <v>0</v>
      </c>
    </row>
    <row r="25" spans="1:4" ht="24.75" customHeight="1" x14ac:dyDescent="0.25">
      <c r="A25" s="8" t="s">
        <v>25</v>
      </c>
      <c r="B25" s="5">
        <v>61</v>
      </c>
      <c r="C25" s="6">
        <v>0</v>
      </c>
      <c r="D25" s="6">
        <v>0</v>
      </c>
    </row>
    <row r="26" spans="1:4" ht="24.75" customHeight="1" x14ac:dyDescent="0.25">
      <c r="A26" s="8" t="s">
        <v>26</v>
      </c>
      <c r="B26" s="5">
        <v>62</v>
      </c>
      <c r="C26" s="6">
        <v>0</v>
      </c>
      <c r="D26" s="6">
        <v>0</v>
      </c>
    </row>
    <row r="27" spans="1:4" ht="24.75" customHeight="1" x14ac:dyDescent="0.25">
      <c r="A27" s="8" t="s">
        <v>27</v>
      </c>
      <c r="B27" s="5">
        <v>63</v>
      </c>
      <c r="C27" s="6">
        <v>192161.6</v>
      </c>
      <c r="D27" s="6">
        <v>96900.7</v>
      </c>
    </row>
    <row r="28" spans="1:4" ht="24.75" customHeight="1" x14ac:dyDescent="0.25">
      <c r="A28" s="8" t="s">
        <v>28</v>
      </c>
      <c r="B28" s="5">
        <v>64</v>
      </c>
      <c r="C28" s="6">
        <v>0</v>
      </c>
      <c r="D28" s="6">
        <v>0</v>
      </c>
    </row>
    <row r="29" spans="1:4" ht="24.75" customHeight="1" x14ac:dyDescent="0.25">
      <c r="A29" s="8" t="s">
        <v>29</v>
      </c>
      <c r="B29" s="5">
        <v>65</v>
      </c>
      <c r="C29" s="6">
        <v>0</v>
      </c>
      <c r="D29" s="6">
        <v>0</v>
      </c>
    </row>
    <row r="30" spans="1:4" ht="24.75" customHeight="1" x14ac:dyDescent="0.25">
      <c r="A30" s="8" t="s">
        <v>30</v>
      </c>
      <c r="B30" s="5">
        <v>66</v>
      </c>
      <c r="C30" s="6">
        <v>0</v>
      </c>
      <c r="D30" s="6">
        <v>0</v>
      </c>
    </row>
    <row r="31" spans="1:4" ht="24.75" customHeight="1" x14ac:dyDescent="0.25">
      <c r="A31" s="7" t="s">
        <v>31</v>
      </c>
      <c r="B31" s="4">
        <v>70</v>
      </c>
      <c r="C31" s="9">
        <f>C23+C24+C25+C26+C27+C28+C29+C30</f>
        <v>192161.6</v>
      </c>
      <c r="D31" s="9">
        <f>D23+D24+D25+D26+D27+D28+D29+D30</f>
        <v>96900.7</v>
      </c>
    </row>
    <row r="32" spans="1:4" ht="24.75" customHeight="1" x14ac:dyDescent="0.25">
      <c r="A32" s="3" t="s">
        <v>32</v>
      </c>
      <c r="B32" s="4"/>
      <c r="C32" s="6"/>
      <c r="D32" s="6"/>
    </row>
    <row r="33" spans="1:4" ht="24.75" customHeight="1" x14ac:dyDescent="0.25">
      <c r="A33" s="8" t="s">
        <v>33</v>
      </c>
      <c r="B33" s="5">
        <v>80</v>
      </c>
      <c r="C33" s="6">
        <v>0</v>
      </c>
      <c r="D33" s="6">
        <v>0</v>
      </c>
    </row>
    <row r="34" spans="1:4" ht="24.75" customHeight="1" x14ac:dyDescent="0.25">
      <c r="A34" s="8" t="s">
        <v>34</v>
      </c>
      <c r="B34" s="5">
        <v>81</v>
      </c>
      <c r="C34" s="6">
        <v>0</v>
      </c>
      <c r="D34" s="6">
        <v>0</v>
      </c>
    </row>
    <row r="35" spans="1:4" ht="24.75" customHeight="1" x14ac:dyDescent="0.25">
      <c r="A35" s="8" t="s">
        <v>35</v>
      </c>
      <c r="B35" s="5">
        <v>82</v>
      </c>
      <c r="C35" s="6">
        <v>0</v>
      </c>
      <c r="D35" s="6">
        <v>0</v>
      </c>
    </row>
    <row r="36" spans="1:4" ht="24.75" customHeight="1" x14ac:dyDescent="0.25">
      <c r="A36" s="8" t="s">
        <v>36</v>
      </c>
      <c r="B36" s="5">
        <v>90</v>
      </c>
      <c r="C36" s="6">
        <v>0</v>
      </c>
      <c r="D36" s="6">
        <v>0</v>
      </c>
    </row>
    <row r="37" spans="1:4" ht="24.75" customHeight="1" x14ac:dyDescent="0.25">
      <c r="A37" s="8" t="s">
        <v>37</v>
      </c>
      <c r="B37" s="5">
        <v>100</v>
      </c>
      <c r="C37" s="6">
        <v>0</v>
      </c>
      <c r="D37" s="6">
        <v>0</v>
      </c>
    </row>
    <row r="38" spans="1:4" ht="24.75" customHeight="1" x14ac:dyDescent="0.25">
      <c r="A38" s="8" t="s">
        <v>38</v>
      </c>
      <c r="B38" s="5">
        <v>101</v>
      </c>
      <c r="C38" s="6">
        <v>0</v>
      </c>
      <c r="D38" s="6">
        <v>0</v>
      </c>
    </row>
    <row r="39" spans="1:4" ht="24.75" customHeight="1" x14ac:dyDescent="0.25">
      <c r="A39" s="7" t="s">
        <v>39</v>
      </c>
      <c r="B39" s="4">
        <v>110</v>
      </c>
      <c r="C39" s="9">
        <f>C33+C34+C35+C36+C37+C38</f>
        <v>0</v>
      </c>
      <c r="D39" s="9">
        <f>D33+D34+D35+D36+D37+D38</f>
        <v>0</v>
      </c>
    </row>
    <row r="40" spans="1:4" ht="24.75" customHeight="1" x14ac:dyDescent="0.25">
      <c r="A40" s="7" t="s">
        <v>40</v>
      </c>
      <c r="B40" s="4">
        <v>120</v>
      </c>
      <c r="C40" s="9">
        <f>C19+C21+C31+C39</f>
        <v>1333301.3999999999</v>
      </c>
      <c r="D40" s="9">
        <f>D19+D21+D31+D39</f>
        <v>1213229.6000000003</v>
      </c>
    </row>
    <row r="41" spans="1:4" ht="24.75" customHeight="1" x14ac:dyDescent="0.25">
      <c r="A41" s="3" t="s">
        <v>8</v>
      </c>
      <c r="B41" s="4" t="s">
        <v>9</v>
      </c>
      <c r="C41" s="10" t="s">
        <v>10</v>
      </c>
      <c r="D41" s="10" t="s">
        <v>11</v>
      </c>
    </row>
    <row r="42" spans="1:4" ht="24.75" customHeight="1" x14ac:dyDescent="0.25">
      <c r="A42" s="3" t="s">
        <v>41</v>
      </c>
      <c r="B42" s="5"/>
      <c r="C42" s="6"/>
      <c r="D42" s="6"/>
    </row>
    <row r="43" spans="1:4" ht="24.75" customHeight="1" x14ac:dyDescent="0.25">
      <c r="A43" s="8" t="s">
        <v>42</v>
      </c>
      <c r="B43" s="5">
        <v>130</v>
      </c>
      <c r="C43" s="6">
        <v>0</v>
      </c>
      <c r="D43" s="6">
        <v>0</v>
      </c>
    </row>
    <row r="44" spans="1:4" ht="24.75" customHeight="1" x14ac:dyDescent="0.25">
      <c r="A44" s="8" t="s">
        <v>43</v>
      </c>
      <c r="B44" s="5">
        <v>131</v>
      </c>
      <c r="C44" s="6">
        <v>0</v>
      </c>
      <c r="D44" s="6">
        <v>0</v>
      </c>
    </row>
    <row r="45" spans="1:4" ht="24.75" customHeight="1" x14ac:dyDescent="0.25">
      <c r="A45" s="8" t="s">
        <v>44</v>
      </c>
      <c r="B45" s="5">
        <v>140</v>
      </c>
      <c r="C45" s="6">
        <v>0</v>
      </c>
      <c r="D45" s="6">
        <v>0</v>
      </c>
    </row>
    <row r="46" spans="1:4" ht="24.75" customHeight="1" x14ac:dyDescent="0.25">
      <c r="A46" s="8" t="s">
        <v>45</v>
      </c>
      <c r="B46" s="5">
        <v>141</v>
      </c>
      <c r="C46" s="6">
        <v>0</v>
      </c>
      <c r="D46" s="6">
        <v>0</v>
      </c>
    </row>
    <row r="47" spans="1:4" ht="24.75" customHeight="1" x14ac:dyDescent="0.25">
      <c r="A47" s="8" t="s">
        <v>46</v>
      </c>
      <c r="B47" s="5">
        <v>142</v>
      </c>
      <c r="C47" s="6">
        <v>20203637.199999999</v>
      </c>
      <c r="D47" s="6">
        <v>22433554.699999999</v>
      </c>
    </row>
    <row r="48" spans="1:4" ht="24.75" customHeight="1" x14ac:dyDescent="0.25">
      <c r="A48" s="8" t="s">
        <v>47</v>
      </c>
      <c r="B48" s="5">
        <v>143</v>
      </c>
      <c r="C48" s="6">
        <v>534267.19999999995</v>
      </c>
      <c r="D48" s="6">
        <v>629682.5</v>
      </c>
    </row>
    <row r="49" spans="1:4" ht="24.75" customHeight="1" x14ac:dyDescent="0.25">
      <c r="A49" s="8" t="s">
        <v>48</v>
      </c>
      <c r="B49" s="5">
        <v>144</v>
      </c>
      <c r="C49" s="6">
        <v>188267.5</v>
      </c>
      <c r="D49" s="6">
        <v>854302.2</v>
      </c>
    </row>
    <row r="50" spans="1:4" ht="24.75" customHeight="1" x14ac:dyDescent="0.25">
      <c r="A50" s="8" t="s">
        <v>49</v>
      </c>
      <c r="B50" s="5">
        <v>145</v>
      </c>
      <c r="C50" s="6">
        <v>0</v>
      </c>
      <c r="D50" s="6">
        <v>0</v>
      </c>
    </row>
    <row r="51" spans="1:4" ht="24.75" customHeight="1" x14ac:dyDescent="0.25">
      <c r="A51" s="8" t="s">
        <v>50</v>
      </c>
      <c r="B51" s="5">
        <v>146</v>
      </c>
      <c r="C51" s="6">
        <v>0</v>
      </c>
      <c r="D51" s="6">
        <v>0</v>
      </c>
    </row>
    <row r="52" spans="1:4" ht="24.75" customHeight="1" x14ac:dyDescent="0.25">
      <c r="A52" s="8" t="s">
        <v>51</v>
      </c>
      <c r="B52" s="5">
        <v>150</v>
      </c>
      <c r="C52" s="6">
        <v>0</v>
      </c>
      <c r="D52" s="6">
        <v>0</v>
      </c>
    </row>
    <row r="53" spans="1:4" ht="24.75" customHeight="1" x14ac:dyDescent="0.25">
      <c r="A53" s="8" t="s">
        <v>52</v>
      </c>
      <c r="B53" s="5">
        <v>151</v>
      </c>
      <c r="C53" s="6">
        <v>0</v>
      </c>
      <c r="D53" s="6">
        <v>0</v>
      </c>
    </row>
    <row r="54" spans="1:4" ht="24.75" customHeight="1" x14ac:dyDescent="0.25">
      <c r="A54" s="8" t="s">
        <v>53</v>
      </c>
      <c r="B54" s="5">
        <v>160</v>
      </c>
      <c r="C54" s="6">
        <v>0</v>
      </c>
      <c r="D54" s="6">
        <v>0</v>
      </c>
    </row>
    <row r="55" spans="1:4" ht="24.75" customHeight="1" x14ac:dyDescent="0.25">
      <c r="A55" s="8" t="s">
        <v>54</v>
      </c>
      <c r="B55" s="5">
        <v>161</v>
      </c>
      <c r="C55" s="6">
        <v>0</v>
      </c>
      <c r="D55" s="6">
        <v>0</v>
      </c>
    </row>
    <row r="56" spans="1:4" ht="24.75" customHeight="1" x14ac:dyDescent="0.25">
      <c r="A56" s="8" t="s">
        <v>55</v>
      </c>
      <c r="B56" s="5">
        <v>162</v>
      </c>
      <c r="C56" s="6">
        <v>0</v>
      </c>
      <c r="D56" s="6">
        <v>0</v>
      </c>
    </row>
    <row r="57" spans="1:4" ht="24.75" customHeight="1" x14ac:dyDescent="0.25">
      <c r="A57" s="8" t="s">
        <v>56</v>
      </c>
      <c r="B57" s="5">
        <v>170</v>
      </c>
      <c r="C57" s="6">
        <v>90000000</v>
      </c>
      <c r="D57" s="6">
        <v>90000000</v>
      </c>
    </row>
    <row r="58" spans="1:4" ht="24.75" customHeight="1" x14ac:dyDescent="0.25">
      <c r="A58" s="7" t="s">
        <v>57</v>
      </c>
      <c r="B58" s="4">
        <v>180</v>
      </c>
      <c r="C58" s="9">
        <f>C43+C44+C45+C46+C47+C48+C49+C50+C51+C52+C53+C54+C55+C56+C57</f>
        <v>110926171.90000001</v>
      </c>
      <c r="D58" s="9">
        <f>D43+D44+D45+D46+D47+D48+D49+D50+D51+D52+D53+D54+D55+D56+D57</f>
        <v>113917539.40000001</v>
      </c>
    </row>
    <row r="59" spans="1:4" ht="24.75" customHeight="1" x14ac:dyDescent="0.25">
      <c r="A59" s="3" t="s">
        <v>58</v>
      </c>
      <c r="B59" s="5"/>
      <c r="C59" s="6"/>
      <c r="D59" s="6"/>
    </row>
    <row r="60" spans="1:4" ht="24.75" customHeight="1" x14ac:dyDescent="0.25">
      <c r="A60" s="8" t="s">
        <v>59</v>
      </c>
      <c r="B60" s="5">
        <v>190</v>
      </c>
      <c r="C60" s="6">
        <v>0</v>
      </c>
      <c r="D60" s="6">
        <v>0</v>
      </c>
    </row>
    <row r="61" spans="1:4" ht="24.75" customHeight="1" x14ac:dyDescent="0.25">
      <c r="A61" s="8" t="s">
        <v>60</v>
      </c>
      <c r="B61" s="5">
        <v>191</v>
      </c>
      <c r="C61" s="6">
        <v>0</v>
      </c>
      <c r="D61" s="6">
        <v>0</v>
      </c>
    </row>
    <row r="62" spans="1:4" ht="24.75" customHeight="1" x14ac:dyDescent="0.25">
      <c r="A62" s="8" t="s">
        <v>61</v>
      </c>
      <c r="B62" s="5">
        <v>192</v>
      </c>
      <c r="C62" s="6">
        <v>0</v>
      </c>
      <c r="D62" s="6">
        <v>0</v>
      </c>
    </row>
    <row r="63" spans="1:4" ht="24.75" customHeight="1" x14ac:dyDescent="0.25">
      <c r="A63" s="8" t="s">
        <v>62</v>
      </c>
      <c r="B63" s="5">
        <v>193</v>
      </c>
      <c r="C63" s="6">
        <v>0</v>
      </c>
      <c r="D63" s="6">
        <v>0</v>
      </c>
    </row>
    <row r="64" spans="1:4" ht="24.75" customHeight="1" x14ac:dyDescent="0.25">
      <c r="A64" s="8" t="s">
        <v>63</v>
      </c>
      <c r="B64" s="5">
        <v>194</v>
      </c>
      <c r="C64" s="6">
        <v>25642.3</v>
      </c>
      <c r="D64" s="6">
        <v>39434914</v>
      </c>
    </row>
    <row r="65" spans="1:4" ht="24.75" customHeight="1" x14ac:dyDescent="0.25">
      <c r="A65" s="8" t="s">
        <v>64</v>
      </c>
      <c r="B65" s="5">
        <v>200</v>
      </c>
      <c r="C65" s="6">
        <v>0</v>
      </c>
      <c r="D65" s="6">
        <v>0</v>
      </c>
    </row>
    <row r="66" spans="1:4" ht="24.75" customHeight="1" x14ac:dyDescent="0.25">
      <c r="A66" s="8" t="s">
        <v>65</v>
      </c>
      <c r="B66" s="5">
        <v>201</v>
      </c>
      <c r="C66" s="6">
        <v>0</v>
      </c>
      <c r="D66" s="6">
        <v>0</v>
      </c>
    </row>
    <row r="67" spans="1:4" ht="24.75" customHeight="1" x14ac:dyDescent="0.25">
      <c r="A67" s="8" t="s">
        <v>66</v>
      </c>
      <c r="B67" s="5">
        <v>202</v>
      </c>
      <c r="C67" s="6">
        <v>0</v>
      </c>
      <c r="D67" s="6">
        <v>0</v>
      </c>
    </row>
    <row r="68" spans="1:4" ht="24.75" customHeight="1" x14ac:dyDescent="0.25">
      <c r="A68" s="8" t="s">
        <v>67</v>
      </c>
      <c r="B68" s="5">
        <v>203</v>
      </c>
      <c r="C68" s="6">
        <v>0</v>
      </c>
      <c r="D68" s="6">
        <v>0</v>
      </c>
    </row>
    <row r="69" spans="1:4" ht="24.75" customHeight="1" x14ac:dyDescent="0.25">
      <c r="A69" s="8" t="s">
        <v>68</v>
      </c>
      <c r="B69" s="5">
        <v>204</v>
      </c>
      <c r="C69" s="6">
        <v>0</v>
      </c>
      <c r="D69" s="6">
        <v>0</v>
      </c>
    </row>
    <row r="70" spans="1:4" ht="24.75" customHeight="1" x14ac:dyDescent="0.25">
      <c r="A70" s="8" t="s">
        <v>69</v>
      </c>
      <c r="B70" s="5">
        <v>210</v>
      </c>
      <c r="C70" s="6">
        <v>0</v>
      </c>
      <c r="D70" s="6">
        <v>0</v>
      </c>
    </row>
    <row r="71" spans="1:4" ht="24.75" customHeight="1" x14ac:dyDescent="0.25">
      <c r="A71" s="8" t="s">
        <v>70</v>
      </c>
      <c r="B71" s="5">
        <v>211</v>
      </c>
      <c r="C71" s="6">
        <v>14407.6</v>
      </c>
      <c r="D71" s="6">
        <v>32907.599999999999</v>
      </c>
    </row>
    <row r="72" spans="1:4" ht="24.75" customHeight="1" x14ac:dyDescent="0.25">
      <c r="A72" s="8" t="s">
        <v>71</v>
      </c>
      <c r="B72" s="5">
        <v>212</v>
      </c>
      <c r="C72" s="6">
        <v>0</v>
      </c>
      <c r="D72" s="6">
        <v>0</v>
      </c>
    </row>
    <row r="73" spans="1:4" ht="24.75" customHeight="1" x14ac:dyDescent="0.25">
      <c r="A73" s="8" t="s">
        <v>72</v>
      </c>
      <c r="B73" s="5">
        <v>213</v>
      </c>
      <c r="C73" s="6">
        <v>0</v>
      </c>
      <c r="D73" s="6">
        <v>0</v>
      </c>
    </row>
    <row r="74" spans="1:4" ht="24.75" customHeight="1" x14ac:dyDescent="0.25">
      <c r="A74" s="8" t="s">
        <v>73</v>
      </c>
      <c r="B74" s="5">
        <v>220</v>
      </c>
      <c r="C74" s="6">
        <v>0</v>
      </c>
      <c r="D74" s="6">
        <v>0</v>
      </c>
    </row>
    <row r="75" spans="1:4" ht="24.75" customHeight="1" x14ac:dyDescent="0.25">
      <c r="A75" s="7" t="s">
        <v>74</v>
      </c>
      <c r="B75" s="4">
        <v>230</v>
      </c>
      <c r="C75" s="9">
        <f>C60+C61+C62+C63+C64+C65+C66+C67+C68+C69+C70+C71+C72+C73+C74</f>
        <v>40049.9</v>
      </c>
      <c r="D75" s="9">
        <f>D60+D61+D62+D63+D64+D65+D66+D67+D68+D69+D70+D71+D72+D73+D74</f>
        <v>39467821.600000001</v>
      </c>
    </row>
    <row r="76" spans="1:4" ht="24.75" customHeight="1" x14ac:dyDescent="0.25">
      <c r="A76" s="7" t="s">
        <v>75</v>
      </c>
      <c r="B76" s="4">
        <v>240</v>
      </c>
      <c r="C76" s="9">
        <f>C40+C58+C75</f>
        <v>112299523.20000002</v>
      </c>
      <c r="D76" s="9">
        <f>D40+D58+D75</f>
        <v>154598590.59999999</v>
      </c>
    </row>
    <row r="77" spans="1:4" ht="28.5" customHeight="1" x14ac:dyDescent="0.25">
      <c r="A77" s="3" t="s">
        <v>76</v>
      </c>
      <c r="B77" s="4" t="s">
        <v>9</v>
      </c>
      <c r="C77" s="10" t="s">
        <v>10</v>
      </c>
      <c r="D77" s="10" t="s">
        <v>11</v>
      </c>
    </row>
    <row r="78" spans="1:4" ht="24.75" customHeight="1" x14ac:dyDescent="0.25">
      <c r="A78" s="3" t="s">
        <v>77</v>
      </c>
      <c r="B78" s="5"/>
      <c r="C78" s="6"/>
      <c r="D78" s="6"/>
    </row>
    <row r="79" spans="1:4" ht="24.75" customHeight="1" x14ac:dyDescent="0.25">
      <c r="A79" s="8" t="s">
        <v>59</v>
      </c>
      <c r="B79" s="5">
        <v>250</v>
      </c>
      <c r="C79" s="6">
        <v>0</v>
      </c>
      <c r="D79" s="6">
        <v>0</v>
      </c>
    </row>
    <row r="80" spans="1:4" ht="24.75" customHeight="1" x14ac:dyDescent="0.25">
      <c r="A80" s="8" t="s">
        <v>60</v>
      </c>
      <c r="B80" s="5">
        <v>251</v>
      </c>
      <c r="C80" s="6">
        <v>0</v>
      </c>
      <c r="D80" s="6">
        <v>0</v>
      </c>
    </row>
    <row r="81" spans="1:4" ht="24.75" customHeight="1" x14ac:dyDescent="0.25">
      <c r="A81" s="8" t="s">
        <v>61</v>
      </c>
      <c r="B81" s="5">
        <v>252</v>
      </c>
      <c r="C81" s="6">
        <v>0</v>
      </c>
      <c r="D81" s="6">
        <v>0</v>
      </c>
    </row>
    <row r="82" spans="1:4" ht="24.75" customHeight="1" x14ac:dyDescent="0.25">
      <c r="A82" s="8" t="s">
        <v>78</v>
      </c>
      <c r="B82" s="5">
        <v>253</v>
      </c>
      <c r="C82" s="6">
        <v>188267.5</v>
      </c>
      <c r="D82" s="6">
        <v>854302.2</v>
      </c>
    </row>
    <row r="83" spans="1:4" ht="24.75" customHeight="1" x14ac:dyDescent="0.25">
      <c r="A83" s="8" t="s">
        <v>62</v>
      </c>
      <c r="B83" s="5">
        <v>254</v>
      </c>
      <c r="C83" s="6">
        <v>0</v>
      </c>
      <c r="D83" s="6">
        <v>0</v>
      </c>
    </row>
    <row r="84" spans="1:4" ht="24.75" customHeight="1" x14ac:dyDescent="0.25">
      <c r="A84" s="8" t="s">
        <v>79</v>
      </c>
      <c r="B84" s="5">
        <v>255</v>
      </c>
      <c r="C84" s="6">
        <v>0</v>
      </c>
      <c r="D84" s="6">
        <v>489915.4</v>
      </c>
    </row>
    <row r="85" spans="1:4" ht="24.75" customHeight="1" x14ac:dyDescent="0.25">
      <c r="A85" s="8" t="s">
        <v>80</v>
      </c>
      <c r="B85" s="5">
        <v>260</v>
      </c>
      <c r="C85" s="6">
        <v>27713.8</v>
      </c>
      <c r="D85" s="6">
        <v>27115.9</v>
      </c>
    </row>
    <row r="86" spans="1:4" ht="24.75" customHeight="1" x14ac:dyDescent="0.25">
      <c r="A86" s="8" t="s">
        <v>65</v>
      </c>
      <c r="B86" s="5">
        <v>261</v>
      </c>
      <c r="C86" s="6">
        <v>58986.2</v>
      </c>
      <c r="D86" s="6">
        <v>57309.4</v>
      </c>
    </row>
    <row r="87" spans="1:4" ht="24.75" customHeight="1" x14ac:dyDescent="0.25">
      <c r="A87" s="8" t="s">
        <v>81</v>
      </c>
      <c r="B87" s="5">
        <v>262</v>
      </c>
      <c r="C87" s="6">
        <v>232.9</v>
      </c>
      <c r="D87" s="6">
        <v>227.9</v>
      </c>
    </row>
    <row r="88" spans="1:4" ht="24.75" customHeight="1" x14ac:dyDescent="0.25">
      <c r="A88" s="8" t="s">
        <v>82</v>
      </c>
      <c r="B88" s="5">
        <v>263</v>
      </c>
      <c r="C88" s="6">
        <v>0</v>
      </c>
      <c r="D88" s="6">
        <v>0</v>
      </c>
    </row>
    <row r="89" spans="1:4" ht="24.75" customHeight="1" x14ac:dyDescent="0.25">
      <c r="A89" s="8" t="s">
        <v>68</v>
      </c>
      <c r="B89" s="5">
        <v>264</v>
      </c>
      <c r="C89" s="6">
        <v>0</v>
      </c>
      <c r="D89" s="6">
        <v>0</v>
      </c>
    </row>
    <row r="90" spans="1:4" ht="24.75" customHeight="1" x14ac:dyDescent="0.25">
      <c r="A90" s="8" t="s">
        <v>83</v>
      </c>
      <c r="B90" s="5">
        <v>270</v>
      </c>
      <c r="C90" s="6">
        <v>2464.1999999999998</v>
      </c>
      <c r="D90" s="6">
        <v>627</v>
      </c>
    </row>
    <row r="91" spans="1:4" ht="24.75" customHeight="1" x14ac:dyDescent="0.25">
      <c r="A91" s="8" t="s">
        <v>84</v>
      </c>
      <c r="B91" s="5">
        <v>271</v>
      </c>
      <c r="C91" s="6">
        <v>0</v>
      </c>
      <c r="D91" s="6">
        <v>0</v>
      </c>
    </row>
    <row r="92" spans="1:4" ht="24.75" customHeight="1" x14ac:dyDescent="0.25">
      <c r="A92" s="8" t="s">
        <v>85</v>
      </c>
      <c r="B92" s="5">
        <v>272</v>
      </c>
      <c r="C92" s="6">
        <v>133321.20000000001</v>
      </c>
      <c r="D92" s="6">
        <v>128904.2</v>
      </c>
    </row>
    <row r="93" spans="1:4" ht="24.75" customHeight="1" x14ac:dyDescent="0.25">
      <c r="A93" s="8" t="s">
        <v>86</v>
      </c>
      <c r="B93" s="5">
        <v>273</v>
      </c>
      <c r="C93" s="6">
        <v>0</v>
      </c>
      <c r="D93" s="6">
        <v>0</v>
      </c>
    </row>
    <row r="94" spans="1:4" ht="24.75" customHeight="1" x14ac:dyDescent="0.25">
      <c r="A94" s="8" t="s">
        <v>87</v>
      </c>
      <c r="B94" s="5">
        <v>274</v>
      </c>
      <c r="C94" s="6">
        <v>0</v>
      </c>
      <c r="D94" s="6">
        <v>0</v>
      </c>
    </row>
    <row r="95" spans="1:4" ht="24.75" customHeight="1" x14ac:dyDescent="0.25">
      <c r="A95" s="8" t="s">
        <v>88</v>
      </c>
      <c r="B95" s="5">
        <v>275</v>
      </c>
      <c r="C95" s="6">
        <v>2359.4</v>
      </c>
      <c r="D95" s="6">
        <v>2381.9</v>
      </c>
    </row>
    <row r="96" spans="1:4" ht="24.75" customHeight="1" x14ac:dyDescent="0.25">
      <c r="A96" s="8" t="s">
        <v>89</v>
      </c>
      <c r="B96" s="5">
        <v>276</v>
      </c>
      <c r="C96" s="6">
        <v>0</v>
      </c>
      <c r="D96" s="6">
        <v>0</v>
      </c>
    </row>
    <row r="97" spans="1:4" ht="24.75" customHeight="1" x14ac:dyDescent="0.25">
      <c r="A97" s="8" t="s">
        <v>90</v>
      </c>
      <c r="B97" s="5">
        <v>277</v>
      </c>
      <c r="C97" s="6">
        <v>0</v>
      </c>
      <c r="D97" s="6">
        <v>2000</v>
      </c>
    </row>
    <row r="98" spans="1:4" ht="24.75" customHeight="1" x14ac:dyDescent="0.25">
      <c r="A98" s="8" t="s">
        <v>91</v>
      </c>
      <c r="B98" s="5">
        <v>280</v>
      </c>
      <c r="C98" s="6">
        <v>0</v>
      </c>
      <c r="D98" s="6">
        <v>0</v>
      </c>
    </row>
    <row r="99" spans="1:4" ht="24.75" customHeight="1" x14ac:dyDescent="0.25">
      <c r="A99" s="7" t="s">
        <v>92</v>
      </c>
      <c r="B99" s="4">
        <v>290</v>
      </c>
      <c r="C99" s="9">
        <f>C79+C80+C81+C82+C83+C84+C85+C86+C87+C88+C89+C90+C91+C92+C93+C94+C95+C96+C97+C98</f>
        <v>413345.20000000007</v>
      </c>
      <c r="D99" s="9">
        <f>D79+D80+D81+D82+D83+D84+D85+D86+D87+D88+D89+D90+D91+D92+D93+D94+D95+D96+D97+D98</f>
        <v>1562783.8999999997</v>
      </c>
    </row>
    <row r="100" spans="1:4" ht="24.75" customHeight="1" x14ac:dyDescent="0.25">
      <c r="A100" s="3" t="s">
        <v>93</v>
      </c>
      <c r="B100" s="5"/>
      <c r="C100" s="6"/>
      <c r="D100" s="6"/>
    </row>
    <row r="101" spans="1:4" ht="24.75" customHeight="1" x14ac:dyDescent="0.25">
      <c r="A101" s="8" t="s">
        <v>94</v>
      </c>
      <c r="B101" s="5">
        <v>300</v>
      </c>
      <c r="C101" s="6">
        <v>0</v>
      </c>
      <c r="D101" s="6">
        <v>3122432241.5999999</v>
      </c>
    </row>
    <row r="102" spans="1:4" ht="24.75" customHeight="1" x14ac:dyDescent="0.25">
      <c r="A102" s="8" t="s">
        <v>95</v>
      </c>
      <c r="B102" s="5">
        <v>301</v>
      </c>
      <c r="C102" s="6">
        <v>0</v>
      </c>
      <c r="D102" s="6">
        <v>3161379879.5</v>
      </c>
    </row>
    <row r="103" spans="1:4" ht="24.75" customHeight="1" x14ac:dyDescent="0.25">
      <c r="A103" s="7" t="s">
        <v>96</v>
      </c>
      <c r="B103" s="4">
        <v>302</v>
      </c>
      <c r="C103" s="9">
        <f>C102-C101</f>
        <v>0</v>
      </c>
      <c r="D103" s="9">
        <f>D102-D101</f>
        <v>38947637.900000095</v>
      </c>
    </row>
    <row r="104" spans="1:4" ht="24.75" customHeight="1" x14ac:dyDescent="0.25">
      <c r="A104" s="8" t="s">
        <v>97</v>
      </c>
      <c r="B104" s="5">
        <v>310</v>
      </c>
      <c r="C104" s="6">
        <v>0</v>
      </c>
      <c r="D104" s="6">
        <v>0</v>
      </c>
    </row>
    <row r="105" spans="1:4" ht="24.75" customHeight="1" x14ac:dyDescent="0.25">
      <c r="A105" s="8" t="s">
        <v>98</v>
      </c>
      <c r="B105" s="5">
        <v>311</v>
      </c>
      <c r="C105" s="6">
        <v>0</v>
      </c>
      <c r="D105" s="6">
        <v>0</v>
      </c>
    </row>
    <row r="106" spans="1:4" ht="24.75" customHeight="1" x14ac:dyDescent="0.25">
      <c r="A106" s="7" t="s">
        <v>99</v>
      </c>
      <c r="B106" s="4">
        <v>312</v>
      </c>
      <c r="C106" s="9">
        <f>C105-C104</f>
        <v>0</v>
      </c>
      <c r="D106" s="9">
        <f>D105-D104</f>
        <v>0</v>
      </c>
    </row>
    <row r="107" spans="1:4" ht="24.75" customHeight="1" x14ac:dyDescent="0.25">
      <c r="A107" s="8" t="s">
        <v>100</v>
      </c>
      <c r="B107" s="5">
        <v>320</v>
      </c>
      <c r="C107" s="6">
        <v>0</v>
      </c>
      <c r="D107" s="6">
        <v>0</v>
      </c>
    </row>
    <row r="108" spans="1:4" ht="24.75" customHeight="1" x14ac:dyDescent="0.25">
      <c r="A108" s="8" t="s">
        <v>101</v>
      </c>
      <c r="B108" s="5">
        <v>321</v>
      </c>
      <c r="C108" s="6">
        <v>0</v>
      </c>
      <c r="D108" s="6">
        <v>0</v>
      </c>
    </row>
    <row r="109" spans="1:4" ht="24.75" customHeight="1" x14ac:dyDescent="0.25">
      <c r="A109" s="7" t="s">
        <v>102</v>
      </c>
      <c r="B109" s="4">
        <v>322</v>
      </c>
      <c r="C109" s="9">
        <f>C108-C107</f>
        <v>0</v>
      </c>
      <c r="D109" s="9">
        <f>D108-D107</f>
        <v>0</v>
      </c>
    </row>
    <row r="110" spans="1:4" ht="24.75" customHeight="1" x14ac:dyDescent="0.25">
      <c r="A110" s="8" t="s">
        <v>103</v>
      </c>
      <c r="B110" s="5">
        <v>330</v>
      </c>
      <c r="C110" s="6">
        <v>0</v>
      </c>
      <c r="D110" s="6">
        <v>467645.2</v>
      </c>
    </row>
    <row r="111" spans="1:4" ht="24.75" customHeight="1" x14ac:dyDescent="0.25">
      <c r="A111" s="8" t="s">
        <v>104</v>
      </c>
      <c r="B111" s="5">
        <v>331</v>
      </c>
      <c r="C111" s="6">
        <v>0</v>
      </c>
      <c r="D111" s="6">
        <v>2558935.5</v>
      </c>
    </row>
    <row r="112" spans="1:4" ht="24.75" customHeight="1" x14ac:dyDescent="0.25">
      <c r="A112" s="3"/>
      <c r="B112" s="4" t="s">
        <v>9</v>
      </c>
      <c r="C112" s="10" t="s">
        <v>10</v>
      </c>
      <c r="D112" s="10" t="s">
        <v>11</v>
      </c>
    </row>
    <row r="113" spans="1:4" ht="24.75" customHeight="1" x14ac:dyDescent="0.25">
      <c r="A113" s="3" t="s">
        <v>76</v>
      </c>
      <c r="B113" s="11"/>
      <c r="C113" s="6"/>
      <c r="D113" s="6"/>
    </row>
    <row r="114" spans="1:4" ht="24.75" customHeight="1" x14ac:dyDescent="0.25">
      <c r="A114" s="7" t="s">
        <v>105</v>
      </c>
      <c r="B114" s="4">
        <v>332</v>
      </c>
      <c r="C114" s="9">
        <f>C111-C110</f>
        <v>0</v>
      </c>
      <c r="D114" s="9">
        <f>D111-D110</f>
        <v>2091290.3</v>
      </c>
    </row>
    <row r="115" spans="1:4" ht="24.75" customHeight="1" x14ac:dyDescent="0.25">
      <c r="A115" s="12" t="s">
        <v>106</v>
      </c>
      <c r="B115" s="5">
        <v>340</v>
      </c>
      <c r="C115" s="6">
        <v>0</v>
      </c>
      <c r="D115" s="6">
        <v>2544922.4</v>
      </c>
    </row>
    <row r="116" spans="1:4" ht="24.75" customHeight="1" x14ac:dyDescent="0.25">
      <c r="A116" s="12" t="s">
        <v>107</v>
      </c>
      <c r="B116" s="5">
        <v>341</v>
      </c>
      <c r="C116" s="6">
        <v>0</v>
      </c>
      <c r="D116" s="6">
        <v>2592016.6</v>
      </c>
    </row>
    <row r="117" spans="1:4" ht="24.75" customHeight="1" x14ac:dyDescent="0.25">
      <c r="A117" s="12" t="s">
        <v>108</v>
      </c>
      <c r="B117" s="5">
        <v>342</v>
      </c>
      <c r="C117" s="6">
        <v>0</v>
      </c>
      <c r="D117" s="6">
        <v>0</v>
      </c>
    </row>
    <row r="118" spans="1:4" ht="24.75" customHeight="1" x14ac:dyDescent="0.25">
      <c r="A118" s="7" t="s">
        <v>109</v>
      </c>
      <c r="B118" s="4">
        <v>343</v>
      </c>
      <c r="C118" s="9">
        <f>C116+C117-C115</f>
        <v>0</v>
      </c>
      <c r="D118" s="9">
        <f>D116+D117-D115</f>
        <v>47094.200000000186</v>
      </c>
    </row>
    <row r="119" spans="1:4" ht="24.75" customHeight="1" x14ac:dyDescent="0.25">
      <c r="A119" s="7" t="s">
        <v>110</v>
      </c>
      <c r="B119" s="4">
        <v>350</v>
      </c>
      <c r="C119" s="9">
        <f>C120+C121+C122+C123+C124+C125</f>
        <v>111886178</v>
      </c>
      <c r="D119" s="9">
        <f>D120+D121+D122+D123+D124+D125</f>
        <v>111949784.50000001</v>
      </c>
    </row>
    <row r="120" spans="1:4" ht="24.75" customHeight="1" x14ac:dyDescent="0.25">
      <c r="A120" s="12" t="s">
        <v>111</v>
      </c>
      <c r="B120" s="5">
        <v>351</v>
      </c>
      <c r="C120" s="6">
        <v>343962.9</v>
      </c>
      <c r="D120" s="6">
        <v>344064.9</v>
      </c>
    </row>
    <row r="121" spans="1:4" ht="24.75" customHeight="1" x14ac:dyDescent="0.25">
      <c r="A121" s="12" t="s">
        <v>112</v>
      </c>
      <c r="B121" s="5">
        <v>352</v>
      </c>
      <c r="C121" s="6">
        <v>0</v>
      </c>
      <c r="D121" s="6">
        <v>0</v>
      </c>
    </row>
    <row r="122" spans="1:4" ht="24.75" customHeight="1" x14ac:dyDescent="0.25">
      <c r="A122" s="12" t="s">
        <v>113</v>
      </c>
      <c r="B122" s="5">
        <v>353</v>
      </c>
      <c r="C122" s="6">
        <v>0</v>
      </c>
      <c r="D122" s="6">
        <v>0</v>
      </c>
    </row>
    <row r="123" spans="1:4" ht="24.75" customHeight="1" x14ac:dyDescent="0.25">
      <c r="A123" s="12" t="s">
        <v>114</v>
      </c>
      <c r="B123" s="5">
        <v>354</v>
      </c>
      <c r="C123" s="6">
        <v>110573730.3</v>
      </c>
      <c r="D123" s="6">
        <v>110589481.90000001</v>
      </c>
    </row>
    <row r="124" spans="1:4" ht="24.75" customHeight="1" x14ac:dyDescent="0.25">
      <c r="A124" s="12" t="s">
        <v>115</v>
      </c>
      <c r="B124" s="5">
        <v>355</v>
      </c>
      <c r="C124" s="6">
        <v>968484.8</v>
      </c>
      <c r="D124" s="6">
        <v>1016237.7</v>
      </c>
    </row>
    <row r="125" spans="1:4" ht="24.75" customHeight="1" x14ac:dyDescent="0.25">
      <c r="A125" s="12" t="s">
        <v>116</v>
      </c>
      <c r="B125" s="5">
        <v>356</v>
      </c>
      <c r="C125" s="6">
        <v>0</v>
      </c>
      <c r="D125" s="6">
        <v>0</v>
      </c>
    </row>
    <row r="126" spans="1:4" ht="24.75" customHeight="1" x14ac:dyDescent="0.25">
      <c r="A126" s="7" t="s">
        <v>117</v>
      </c>
      <c r="B126" s="5">
        <v>360</v>
      </c>
      <c r="C126" s="9">
        <f>C103+C106+C109+C114+C118+C119</f>
        <v>111886178</v>
      </c>
      <c r="D126" s="9">
        <f>D103+D106+D109+D114+D118+D119</f>
        <v>153035806.9000001</v>
      </c>
    </row>
    <row r="127" spans="1:4" ht="24.75" customHeight="1" x14ac:dyDescent="0.25">
      <c r="A127" s="7" t="s">
        <v>118</v>
      </c>
      <c r="B127" s="4">
        <v>370</v>
      </c>
      <c r="C127" s="9">
        <f>C99+C126</f>
        <v>112299523.2</v>
      </c>
      <c r="D127" s="9">
        <f>D99+D126</f>
        <v>154598590.8000001</v>
      </c>
    </row>
    <row r="128" spans="1:4" ht="24.75" customHeight="1" x14ac:dyDescent="0.25">
      <c r="A128" s="3" t="s">
        <v>119</v>
      </c>
      <c r="B128" s="13"/>
      <c r="C128" s="6"/>
      <c r="D128" s="6"/>
    </row>
    <row r="129" spans="1:4" ht="24.75" customHeight="1" x14ac:dyDescent="0.25">
      <c r="A129" s="12" t="s">
        <v>120</v>
      </c>
      <c r="B129" s="13">
        <v>380</v>
      </c>
      <c r="C129" s="6">
        <v>0</v>
      </c>
      <c r="D129" s="6">
        <v>0</v>
      </c>
    </row>
    <row r="130" spans="1:4" ht="24.75" customHeight="1" x14ac:dyDescent="0.25">
      <c r="A130" s="12" t="s">
        <v>121</v>
      </c>
      <c r="B130" s="5">
        <v>381</v>
      </c>
      <c r="C130" s="6">
        <v>0</v>
      </c>
      <c r="D130" s="6">
        <v>0</v>
      </c>
    </row>
    <row r="131" spans="1:4" ht="24.75" customHeight="1" x14ac:dyDescent="0.25">
      <c r="A131" s="12" t="s">
        <v>122</v>
      </c>
      <c r="B131" s="5">
        <v>382</v>
      </c>
      <c r="C131" s="6">
        <v>0</v>
      </c>
      <c r="D131" s="6">
        <v>0</v>
      </c>
    </row>
    <row r="132" spans="1:4" ht="24.75" customHeight="1" x14ac:dyDescent="0.25">
      <c r="A132" s="12" t="s">
        <v>123</v>
      </c>
      <c r="B132" s="5">
        <v>383</v>
      </c>
      <c r="C132" s="6">
        <v>0</v>
      </c>
      <c r="D132" s="6">
        <v>0</v>
      </c>
    </row>
    <row r="133" spans="1:4" ht="24.75" customHeight="1" x14ac:dyDescent="0.25">
      <c r="A133" s="12" t="s">
        <v>124</v>
      </c>
      <c r="B133" s="5">
        <v>384</v>
      </c>
      <c r="C133" s="6">
        <v>0</v>
      </c>
      <c r="D133" s="6">
        <v>0</v>
      </c>
    </row>
    <row r="134" spans="1:4" ht="24.75" customHeight="1" x14ac:dyDescent="0.25">
      <c r="A134" s="12" t="s">
        <v>125</v>
      </c>
      <c r="B134" s="5">
        <v>385</v>
      </c>
      <c r="C134" s="6">
        <v>0</v>
      </c>
      <c r="D134" s="6">
        <v>0</v>
      </c>
    </row>
    <row r="135" spans="1:4" ht="24.75" customHeight="1" x14ac:dyDescent="0.25">
      <c r="A135" s="12" t="s">
        <v>126</v>
      </c>
      <c r="B135" s="14">
        <v>386</v>
      </c>
      <c r="C135" s="6">
        <v>0</v>
      </c>
      <c r="D135" s="6">
        <v>0</v>
      </c>
    </row>
    <row r="136" spans="1:4" ht="24.75" customHeight="1" x14ac:dyDescent="0.25">
      <c r="A136" s="12" t="s">
        <v>127</v>
      </c>
      <c r="B136" s="14">
        <v>387</v>
      </c>
      <c r="C136" s="6">
        <v>0</v>
      </c>
      <c r="D136" s="6">
        <v>0</v>
      </c>
    </row>
    <row r="137" spans="1:4" ht="24.75" customHeight="1" x14ac:dyDescent="0.25">
      <c r="A137" s="12" t="s">
        <v>128</v>
      </c>
      <c r="B137" s="14">
        <v>388</v>
      </c>
      <c r="C137" s="6">
        <v>2465</v>
      </c>
      <c r="D137" s="6">
        <v>2465</v>
      </c>
    </row>
    <row r="138" spans="1:4" ht="24.75" customHeight="1" x14ac:dyDescent="0.25">
      <c r="A138" s="12" t="s">
        <v>129</v>
      </c>
      <c r="B138" s="14">
        <v>389</v>
      </c>
      <c r="C138" s="6">
        <v>0</v>
      </c>
      <c r="D138" s="6">
        <v>0</v>
      </c>
    </row>
    <row r="139" spans="1:4" ht="24.75" customHeight="1" x14ac:dyDescent="0.25">
      <c r="A139" s="12" t="s">
        <v>130</v>
      </c>
      <c r="B139" s="14">
        <v>390</v>
      </c>
      <c r="C139" s="6">
        <v>0</v>
      </c>
      <c r="D139" s="6">
        <v>0</v>
      </c>
    </row>
    <row r="142" spans="1:4" ht="15" customHeight="1" x14ac:dyDescent="0.25">
      <c r="A142" s="90" t="s">
        <v>131</v>
      </c>
      <c r="B142" s="90"/>
      <c r="C142" s="90"/>
      <c r="D142" s="90"/>
    </row>
    <row r="143" spans="1:4" ht="15" customHeight="1" x14ac:dyDescent="0.25">
      <c r="A143" s="15" t="s">
        <v>132</v>
      </c>
      <c r="B143" s="83" t="s">
        <v>133</v>
      </c>
      <c r="C143" s="83"/>
      <c r="D143" s="83"/>
    </row>
    <row r="145" spans="1:4" ht="15" customHeight="1" x14ac:dyDescent="0.25">
      <c r="A145" s="84" t="s">
        <v>134</v>
      </c>
      <c r="B145" s="84"/>
      <c r="C145" s="84"/>
      <c r="D145" s="84"/>
    </row>
  </sheetData>
  <mergeCells count="14">
    <mergeCell ref="A7:D7"/>
    <mergeCell ref="C2:D2"/>
    <mergeCell ref="A3:D3"/>
    <mergeCell ref="A4:D4"/>
    <mergeCell ref="A5:D5"/>
    <mergeCell ref="A6:D6"/>
    <mergeCell ref="B143:D143"/>
    <mergeCell ref="A145:D145"/>
    <mergeCell ref="A8:D8"/>
    <mergeCell ref="A9:D9"/>
    <mergeCell ref="B12:B13"/>
    <mergeCell ref="C12:C13"/>
    <mergeCell ref="D12:D13"/>
    <mergeCell ref="A142:D142"/>
  </mergeCells>
  <pageMargins left="0.27559055118110237" right="0.23622047244094491" top="0.27559055118110237" bottom="0.63" header="0.52" footer="0.23622047244094491"/>
  <pageSetup paperSize="9" scale="90" fitToHeight="0" orientation="portrait" horizontalDpi="180" verticalDpi="180"/>
  <rowBreaks count="3" manualBreakCount="3">
    <brk id="40" max="1048575" man="1"/>
    <brk id="76" max="1048575" man="1"/>
    <brk id="111" max="104857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5"/>
  <sheetViews>
    <sheetView workbookViewId="0">
      <selection sqref="A1:XFD1048576"/>
    </sheetView>
  </sheetViews>
  <sheetFormatPr defaultRowHeight="15" x14ac:dyDescent="0.25"/>
  <cols>
    <col min="1" max="1" width="3.85546875" customWidth="1"/>
    <col min="2" max="2" width="6.28515625" customWidth="1"/>
    <col min="3" max="3" width="4.7109375" customWidth="1"/>
    <col min="4" max="4" width="59.7109375" customWidth="1"/>
    <col min="5" max="5" width="8" customWidth="1"/>
    <col min="6" max="9" width="13.85546875" customWidth="1"/>
  </cols>
  <sheetData>
    <row r="1" spans="1:9" ht="33" customHeight="1" x14ac:dyDescent="0.25">
      <c r="E1" s="100" t="s">
        <v>135</v>
      </c>
      <c r="F1" s="100"/>
      <c r="G1" s="100"/>
      <c r="H1" s="100"/>
      <c r="I1" s="100"/>
    </row>
    <row r="2" spans="1:9" ht="33.6" customHeight="1" x14ac:dyDescent="0.25">
      <c r="A2" s="101" t="s">
        <v>136</v>
      </c>
      <c r="B2" s="101"/>
      <c r="C2" s="101"/>
      <c r="D2" s="101"/>
      <c r="E2" s="101"/>
      <c r="F2" s="101"/>
      <c r="G2" s="101"/>
      <c r="H2" s="101"/>
      <c r="I2" s="101"/>
    </row>
    <row r="3" spans="1:9" ht="15" customHeight="1" x14ac:dyDescent="0.25">
      <c r="A3" s="90" t="s">
        <v>137</v>
      </c>
      <c r="B3" s="90"/>
      <c r="C3" s="90"/>
      <c r="D3" s="90"/>
      <c r="E3" s="90"/>
      <c r="F3" s="90"/>
      <c r="G3" s="90"/>
      <c r="H3" s="90"/>
      <c r="I3" s="90"/>
    </row>
    <row r="4" spans="1:9" ht="9.75" customHeight="1" x14ac:dyDescent="0.25">
      <c r="A4" s="16"/>
      <c r="B4" s="16"/>
      <c r="C4" s="16"/>
      <c r="D4" s="16"/>
      <c r="E4" s="16"/>
      <c r="F4" s="16"/>
    </row>
    <row r="5" spans="1:9" ht="13.5" customHeight="1" x14ac:dyDescent="0.25">
      <c r="A5" s="17"/>
      <c r="B5" s="94" t="s">
        <v>138</v>
      </c>
      <c r="C5" s="94"/>
      <c r="D5" s="94"/>
      <c r="E5" s="84" t="s">
        <v>139</v>
      </c>
      <c r="F5" s="84"/>
      <c r="G5" s="84"/>
      <c r="H5" s="84"/>
      <c r="I5" s="84"/>
    </row>
    <row r="6" spans="1:9" ht="13.5" customHeight="1" x14ac:dyDescent="0.25">
      <c r="A6" s="17" t="s">
        <v>140</v>
      </c>
      <c r="B6" s="94" t="s">
        <v>141</v>
      </c>
      <c r="C6" s="94"/>
      <c r="D6" s="94"/>
      <c r="E6" s="95"/>
      <c r="F6" s="95"/>
      <c r="G6" s="95"/>
      <c r="H6" s="95"/>
      <c r="I6" s="95"/>
    </row>
    <row r="7" spans="1:9" ht="13.5" customHeight="1" x14ac:dyDescent="0.25">
      <c r="A7" s="17"/>
      <c r="B7" s="94" t="s">
        <v>142</v>
      </c>
      <c r="C7" s="94"/>
      <c r="D7" s="94"/>
      <c r="E7" s="95" t="s">
        <v>143</v>
      </c>
      <c r="F7" s="95"/>
      <c r="G7" s="95"/>
      <c r="H7" s="95"/>
      <c r="I7" s="95"/>
    </row>
    <row r="8" spans="1:9" ht="13.5" customHeight="1" x14ac:dyDescent="0.25">
      <c r="A8" s="17"/>
      <c r="B8" s="94" t="s">
        <v>144</v>
      </c>
      <c r="C8" s="94"/>
      <c r="D8" s="94"/>
      <c r="E8" s="95"/>
      <c r="F8" s="95"/>
      <c r="G8" s="95"/>
      <c r="H8" s="95"/>
      <c r="I8" s="95"/>
    </row>
    <row r="9" spans="1:9" ht="13.5" customHeight="1" x14ac:dyDescent="0.25">
      <c r="A9" s="17"/>
      <c r="B9" s="94" t="s">
        <v>145</v>
      </c>
      <c r="C9" s="94"/>
      <c r="D9" s="94"/>
      <c r="E9" s="95"/>
      <c r="F9" s="95"/>
      <c r="G9" s="95"/>
      <c r="H9" s="95"/>
      <c r="I9" s="95"/>
    </row>
    <row r="10" spans="1:9" ht="13.5" customHeight="1" x14ac:dyDescent="0.25">
      <c r="A10" s="17"/>
      <c r="B10" s="94" t="s">
        <v>146</v>
      </c>
      <c r="C10" s="94"/>
      <c r="D10" s="94"/>
      <c r="E10" s="95"/>
      <c r="F10" s="95"/>
      <c r="G10" s="95"/>
      <c r="H10" s="95"/>
      <c r="I10" s="95"/>
    </row>
    <row r="11" spans="1:9" ht="13.5" customHeight="1" x14ac:dyDescent="0.25">
      <c r="A11" s="17"/>
      <c r="B11" s="94" t="s">
        <v>147</v>
      </c>
      <c r="C11" s="94"/>
      <c r="D11" s="94"/>
      <c r="E11" s="95" t="s">
        <v>148</v>
      </c>
      <c r="F11" s="95"/>
      <c r="G11" s="95"/>
      <c r="H11" s="95"/>
      <c r="I11" s="95"/>
    </row>
    <row r="12" spans="1:9" ht="8.25" customHeight="1" x14ac:dyDescent="0.25"/>
    <row r="13" spans="1:9" ht="57.6" customHeight="1" x14ac:dyDescent="0.25">
      <c r="A13" s="18" t="s">
        <v>149</v>
      </c>
      <c r="B13" s="19" t="s">
        <v>150</v>
      </c>
      <c r="C13" s="18" t="s">
        <v>151</v>
      </c>
      <c r="D13" s="20" t="s">
        <v>152</v>
      </c>
      <c r="E13" s="20" t="s">
        <v>9</v>
      </c>
      <c r="F13" s="20" t="s">
        <v>153</v>
      </c>
      <c r="G13" s="20" t="s">
        <v>154</v>
      </c>
      <c r="H13" s="20" t="s">
        <v>155</v>
      </c>
      <c r="I13" s="20" t="s">
        <v>156</v>
      </c>
    </row>
    <row r="14" spans="1:9" ht="15" customHeight="1" x14ac:dyDescent="0.25">
      <c r="A14" s="96" t="s">
        <v>157</v>
      </c>
      <c r="B14" s="97"/>
      <c r="C14" s="98"/>
      <c r="D14" s="21" t="s">
        <v>158</v>
      </c>
      <c r="E14" s="21">
        <v>1</v>
      </c>
      <c r="F14" s="21">
        <v>2</v>
      </c>
      <c r="G14" s="21">
        <v>3</v>
      </c>
      <c r="H14" s="21">
        <v>4</v>
      </c>
      <c r="I14" s="21">
        <v>5</v>
      </c>
    </row>
    <row r="15" spans="1:9" x14ac:dyDescent="0.25">
      <c r="A15" s="22" t="s">
        <v>159</v>
      </c>
      <c r="B15" s="22" t="s">
        <v>160</v>
      </c>
      <c r="C15" s="23" t="s">
        <v>161</v>
      </c>
      <c r="D15" s="24" t="s">
        <v>162</v>
      </c>
      <c r="E15" s="25" t="s">
        <v>163</v>
      </c>
      <c r="F15" s="26">
        <v>980000</v>
      </c>
      <c r="G15" s="26">
        <v>839286.4</v>
      </c>
      <c r="H15" s="26">
        <v>839286.4</v>
      </c>
      <c r="I15" s="26">
        <v>836288.9</v>
      </c>
    </row>
    <row r="16" spans="1:9" x14ac:dyDescent="0.25">
      <c r="A16" s="22" t="s">
        <v>159</v>
      </c>
      <c r="B16" s="22" t="s">
        <v>164</v>
      </c>
      <c r="C16" s="23" t="s">
        <v>161</v>
      </c>
      <c r="D16" s="24" t="s">
        <v>165</v>
      </c>
      <c r="E16" s="25" t="s">
        <v>166</v>
      </c>
      <c r="F16" s="26">
        <v>980000</v>
      </c>
      <c r="G16" s="26">
        <v>839286.4</v>
      </c>
      <c r="H16" s="26">
        <v>839286.4</v>
      </c>
      <c r="I16" s="26">
        <v>836288.9</v>
      </c>
    </row>
    <row r="17" spans="1:9" x14ac:dyDescent="0.25">
      <c r="A17" s="27" t="s">
        <v>159</v>
      </c>
      <c r="B17" s="27" t="s">
        <v>164</v>
      </c>
      <c r="C17" s="28" t="s">
        <v>167</v>
      </c>
      <c r="D17" s="29" t="s">
        <v>168</v>
      </c>
      <c r="E17" s="30" t="s">
        <v>169</v>
      </c>
      <c r="F17" s="31">
        <v>980000</v>
      </c>
      <c r="G17" s="31">
        <v>839286.4</v>
      </c>
      <c r="H17" s="31">
        <v>839286.4</v>
      </c>
      <c r="I17" s="31">
        <v>836288.9</v>
      </c>
    </row>
    <row r="18" spans="1:9" x14ac:dyDescent="0.25">
      <c r="A18" s="22" t="s">
        <v>170</v>
      </c>
      <c r="B18" s="22" t="s">
        <v>164</v>
      </c>
      <c r="C18" s="23" t="s">
        <v>167</v>
      </c>
      <c r="D18" s="24" t="s">
        <v>171</v>
      </c>
      <c r="E18" s="25" t="s">
        <v>172</v>
      </c>
      <c r="F18" s="26">
        <v>0</v>
      </c>
      <c r="G18" s="26">
        <v>5412.8</v>
      </c>
      <c r="H18" s="26">
        <v>5412.8</v>
      </c>
      <c r="I18" s="26">
        <v>3575.6</v>
      </c>
    </row>
    <row r="19" spans="1:9" x14ac:dyDescent="0.25">
      <c r="A19" s="27" t="s">
        <v>170</v>
      </c>
      <c r="B19" s="27" t="s">
        <v>164</v>
      </c>
      <c r="C19" s="28" t="s">
        <v>173</v>
      </c>
      <c r="D19" s="29" t="s">
        <v>174</v>
      </c>
      <c r="E19" s="30" t="s">
        <v>175</v>
      </c>
      <c r="F19" s="31">
        <v>0</v>
      </c>
      <c r="G19" s="31">
        <v>5412.8</v>
      </c>
      <c r="H19" s="31">
        <v>5412.8</v>
      </c>
      <c r="I19" s="31">
        <v>3575.6</v>
      </c>
    </row>
    <row r="20" spans="1:9" x14ac:dyDescent="0.25">
      <c r="A20" s="22" t="s">
        <v>176</v>
      </c>
      <c r="B20" s="22" t="s">
        <v>176</v>
      </c>
      <c r="C20" s="23" t="s">
        <v>176</v>
      </c>
      <c r="D20" s="24" t="s">
        <v>177</v>
      </c>
      <c r="E20" s="25" t="s">
        <v>178</v>
      </c>
      <c r="F20" s="26">
        <v>980000</v>
      </c>
      <c r="G20" s="26">
        <v>844699.2</v>
      </c>
      <c r="H20" s="26">
        <v>844699.2</v>
      </c>
      <c r="I20" s="26">
        <v>839864.5</v>
      </c>
    </row>
    <row r="21" spans="1:9" x14ac:dyDescent="0.25">
      <c r="A21" s="22" t="s">
        <v>159</v>
      </c>
      <c r="B21" s="22" t="s">
        <v>179</v>
      </c>
      <c r="C21" s="23" t="s">
        <v>161</v>
      </c>
      <c r="D21" s="24" t="s">
        <v>180</v>
      </c>
      <c r="E21" s="25" t="s">
        <v>181</v>
      </c>
      <c r="F21" s="26">
        <v>243439</v>
      </c>
      <c r="G21" s="26">
        <v>210749</v>
      </c>
      <c r="H21" s="26">
        <v>210749</v>
      </c>
      <c r="I21" s="26">
        <v>209072.2</v>
      </c>
    </row>
    <row r="22" spans="1:9" x14ac:dyDescent="0.25">
      <c r="A22" s="22" t="s">
        <v>159</v>
      </c>
      <c r="B22" s="22" t="s">
        <v>182</v>
      </c>
      <c r="C22" s="23" t="s">
        <v>161</v>
      </c>
      <c r="D22" s="24" t="s">
        <v>183</v>
      </c>
      <c r="E22" s="25" t="s">
        <v>184</v>
      </c>
      <c r="F22" s="26">
        <v>243439</v>
      </c>
      <c r="G22" s="26">
        <v>210749</v>
      </c>
      <c r="H22" s="26">
        <v>210749</v>
      </c>
      <c r="I22" s="26">
        <v>209072.2</v>
      </c>
    </row>
    <row r="23" spans="1:9" x14ac:dyDescent="0.25">
      <c r="A23" s="27" t="s">
        <v>159</v>
      </c>
      <c r="B23" s="27" t="s">
        <v>182</v>
      </c>
      <c r="C23" s="28" t="s">
        <v>167</v>
      </c>
      <c r="D23" s="29" t="s">
        <v>185</v>
      </c>
      <c r="E23" s="30" t="s">
        <v>186</v>
      </c>
      <c r="F23" s="31">
        <v>243439</v>
      </c>
      <c r="G23" s="31">
        <v>210749</v>
      </c>
      <c r="H23" s="31">
        <v>210749</v>
      </c>
      <c r="I23" s="31">
        <v>209072.2</v>
      </c>
    </row>
    <row r="24" spans="1:9" x14ac:dyDescent="0.25">
      <c r="A24" s="22" t="s">
        <v>176</v>
      </c>
      <c r="B24" s="22" t="s">
        <v>176</v>
      </c>
      <c r="C24" s="23" t="s">
        <v>176</v>
      </c>
      <c r="D24" s="24" t="s">
        <v>187</v>
      </c>
      <c r="E24" s="25" t="s">
        <v>160</v>
      </c>
      <c r="F24" s="26">
        <v>243439</v>
      </c>
      <c r="G24" s="26">
        <v>210749</v>
      </c>
      <c r="H24" s="26">
        <v>210749</v>
      </c>
      <c r="I24" s="26">
        <v>209072.2</v>
      </c>
    </row>
    <row r="25" spans="1:9" x14ac:dyDescent="0.25">
      <c r="A25" s="22" t="s">
        <v>188</v>
      </c>
      <c r="B25" s="22" t="s">
        <v>189</v>
      </c>
      <c r="C25" s="23" t="s">
        <v>161</v>
      </c>
      <c r="D25" s="24" t="s">
        <v>190</v>
      </c>
      <c r="E25" s="25" t="s">
        <v>164</v>
      </c>
      <c r="F25" s="26">
        <v>61050</v>
      </c>
      <c r="G25" s="26">
        <v>0</v>
      </c>
      <c r="H25" s="26">
        <v>13392.3</v>
      </c>
      <c r="I25" s="26">
        <v>27001</v>
      </c>
    </row>
    <row r="26" spans="1:9" x14ac:dyDescent="0.25">
      <c r="A26" s="22" t="s">
        <v>188</v>
      </c>
      <c r="B26" s="22" t="s">
        <v>160</v>
      </c>
      <c r="C26" s="23" t="s">
        <v>161</v>
      </c>
      <c r="D26" s="24" t="s">
        <v>191</v>
      </c>
      <c r="E26" s="25" t="s">
        <v>192</v>
      </c>
      <c r="F26" s="26">
        <v>13050</v>
      </c>
      <c r="G26" s="26">
        <v>0</v>
      </c>
      <c r="H26" s="26">
        <v>0</v>
      </c>
      <c r="I26" s="26">
        <v>0</v>
      </c>
    </row>
    <row r="27" spans="1:9" x14ac:dyDescent="0.25">
      <c r="A27" s="27" t="s">
        <v>188</v>
      </c>
      <c r="B27" s="27" t="s">
        <v>164</v>
      </c>
      <c r="C27" s="28" t="s">
        <v>161</v>
      </c>
      <c r="D27" s="29" t="s">
        <v>193</v>
      </c>
      <c r="E27" s="30" t="s">
        <v>194</v>
      </c>
      <c r="F27" s="31">
        <v>13050</v>
      </c>
      <c r="G27" s="31">
        <v>0</v>
      </c>
      <c r="H27" s="31">
        <v>0</v>
      </c>
      <c r="I27" s="31">
        <v>0</v>
      </c>
    </row>
    <row r="28" spans="1:9" x14ac:dyDescent="0.25">
      <c r="A28" s="22" t="s">
        <v>188</v>
      </c>
      <c r="B28" s="22" t="s">
        <v>195</v>
      </c>
      <c r="C28" s="23" t="s">
        <v>161</v>
      </c>
      <c r="D28" s="24" t="s">
        <v>196</v>
      </c>
      <c r="E28" s="25" t="s">
        <v>197</v>
      </c>
      <c r="F28" s="26">
        <v>2000</v>
      </c>
      <c r="G28" s="26">
        <v>0</v>
      </c>
      <c r="H28" s="26">
        <v>0</v>
      </c>
      <c r="I28" s="26">
        <v>0</v>
      </c>
    </row>
    <row r="29" spans="1:9" x14ac:dyDescent="0.25">
      <c r="A29" s="22" t="s">
        <v>188</v>
      </c>
      <c r="B29" s="22" t="s">
        <v>198</v>
      </c>
      <c r="C29" s="23" t="s">
        <v>161</v>
      </c>
      <c r="D29" s="24" t="s">
        <v>199</v>
      </c>
      <c r="E29" s="25" t="s">
        <v>200</v>
      </c>
      <c r="F29" s="26">
        <v>2000</v>
      </c>
      <c r="G29" s="26">
        <v>0</v>
      </c>
      <c r="H29" s="26">
        <v>0</v>
      </c>
      <c r="I29" s="26">
        <v>0</v>
      </c>
    </row>
    <row r="30" spans="1:9" x14ac:dyDescent="0.25">
      <c r="A30" s="27" t="s">
        <v>188</v>
      </c>
      <c r="B30" s="27" t="s">
        <v>198</v>
      </c>
      <c r="C30" s="28" t="s">
        <v>167</v>
      </c>
      <c r="D30" s="29" t="s">
        <v>201</v>
      </c>
      <c r="E30" s="30" t="s">
        <v>202</v>
      </c>
      <c r="F30" s="31">
        <v>2000</v>
      </c>
      <c r="G30" s="31">
        <v>0</v>
      </c>
      <c r="H30" s="31">
        <v>0</v>
      </c>
      <c r="I30" s="31">
        <v>0</v>
      </c>
    </row>
    <row r="31" spans="1:9" x14ac:dyDescent="0.25">
      <c r="A31" s="22" t="s">
        <v>188</v>
      </c>
      <c r="B31" s="22" t="s">
        <v>203</v>
      </c>
      <c r="C31" s="23" t="s">
        <v>161</v>
      </c>
      <c r="D31" s="24" t="s">
        <v>204</v>
      </c>
      <c r="E31" s="25" t="s">
        <v>205</v>
      </c>
      <c r="F31" s="26">
        <v>13000</v>
      </c>
      <c r="G31" s="26">
        <v>0</v>
      </c>
      <c r="H31" s="26">
        <v>1928</v>
      </c>
      <c r="I31" s="26">
        <v>4518.3</v>
      </c>
    </row>
    <row r="32" spans="1:9" x14ac:dyDescent="0.25">
      <c r="A32" s="22" t="s">
        <v>188</v>
      </c>
      <c r="B32" s="22" t="s">
        <v>206</v>
      </c>
      <c r="C32" s="23" t="s">
        <v>161</v>
      </c>
      <c r="D32" s="24" t="s">
        <v>207</v>
      </c>
      <c r="E32" s="25" t="s">
        <v>208</v>
      </c>
      <c r="F32" s="26">
        <v>13000</v>
      </c>
      <c r="G32" s="26">
        <v>0</v>
      </c>
      <c r="H32" s="26">
        <v>1928</v>
      </c>
      <c r="I32" s="26">
        <v>4518.3</v>
      </c>
    </row>
    <row r="33" spans="1:9" x14ac:dyDescent="0.25">
      <c r="A33" s="22" t="s">
        <v>188</v>
      </c>
      <c r="B33" s="22" t="s">
        <v>206</v>
      </c>
      <c r="C33" s="23" t="s">
        <v>167</v>
      </c>
      <c r="D33" s="24" t="s">
        <v>209</v>
      </c>
      <c r="E33" s="25" t="s">
        <v>210</v>
      </c>
      <c r="F33" s="26">
        <v>6000</v>
      </c>
      <c r="G33" s="26">
        <v>0</v>
      </c>
      <c r="H33" s="26">
        <v>1928</v>
      </c>
      <c r="I33" s="26">
        <v>178.9</v>
      </c>
    </row>
    <row r="34" spans="1:9" x14ac:dyDescent="0.25">
      <c r="A34" s="27" t="s">
        <v>188</v>
      </c>
      <c r="B34" s="27" t="s">
        <v>206</v>
      </c>
      <c r="C34" s="28" t="s">
        <v>211</v>
      </c>
      <c r="D34" s="29" t="s">
        <v>212</v>
      </c>
      <c r="E34" s="30" t="s">
        <v>179</v>
      </c>
      <c r="F34" s="31">
        <v>3000</v>
      </c>
      <c r="G34" s="31">
        <v>0</v>
      </c>
      <c r="H34" s="31">
        <v>0</v>
      </c>
      <c r="I34" s="31">
        <v>178.9</v>
      </c>
    </row>
    <row r="35" spans="1:9" x14ac:dyDescent="0.25">
      <c r="A35" s="27" t="s">
        <v>188</v>
      </c>
      <c r="B35" s="27" t="s">
        <v>206</v>
      </c>
      <c r="C35" s="28" t="s">
        <v>173</v>
      </c>
      <c r="D35" s="29" t="s">
        <v>213</v>
      </c>
      <c r="E35" s="30" t="s">
        <v>182</v>
      </c>
      <c r="F35" s="31">
        <v>3000</v>
      </c>
      <c r="G35" s="31">
        <v>0</v>
      </c>
      <c r="H35" s="31">
        <v>1928</v>
      </c>
      <c r="I35" s="31">
        <v>0</v>
      </c>
    </row>
    <row r="36" spans="1:9" x14ac:dyDescent="0.25">
      <c r="A36" s="27" t="s">
        <v>188</v>
      </c>
      <c r="B36" s="27" t="s">
        <v>206</v>
      </c>
      <c r="C36" s="28" t="s">
        <v>214</v>
      </c>
      <c r="D36" s="29" t="s">
        <v>215</v>
      </c>
      <c r="E36" s="30" t="s">
        <v>216</v>
      </c>
      <c r="F36" s="31">
        <v>7000</v>
      </c>
      <c r="G36" s="31">
        <v>0</v>
      </c>
      <c r="H36" s="31">
        <v>0</v>
      </c>
      <c r="I36" s="31">
        <v>4339.3999999999996</v>
      </c>
    </row>
    <row r="37" spans="1:9" x14ac:dyDescent="0.25">
      <c r="A37" s="22" t="s">
        <v>188</v>
      </c>
      <c r="B37" s="22" t="s">
        <v>217</v>
      </c>
      <c r="C37" s="23" t="s">
        <v>161</v>
      </c>
      <c r="D37" s="24" t="s">
        <v>218</v>
      </c>
      <c r="E37" s="25" t="s">
        <v>219</v>
      </c>
      <c r="F37" s="26">
        <v>33000</v>
      </c>
      <c r="G37" s="26">
        <v>0</v>
      </c>
      <c r="H37" s="26">
        <v>11464.3</v>
      </c>
      <c r="I37" s="26">
        <v>22482.799999999999</v>
      </c>
    </row>
    <row r="38" spans="1:9" x14ac:dyDescent="0.25">
      <c r="A38" s="22" t="s">
        <v>188</v>
      </c>
      <c r="B38" s="22" t="s">
        <v>220</v>
      </c>
      <c r="C38" s="23" t="s">
        <v>161</v>
      </c>
      <c r="D38" s="24" t="s">
        <v>221</v>
      </c>
      <c r="E38" s="25" t="s">
        <v>222</v>
      </c>
      <c r="F38" s="26">
        <v>30000</v>
      </c>
      <c r="G38" s="26">
        <v>0</v>
      </c>
      <c r="H38" s="26">
        <v>10476.4</v>
      </c>
      <c r="I38" s="26">
        <v>21494.9</v>
      </c>
    </row>
    <row r="39" spans="1:9" x14ac:dyDescent="0.25">
      <c r="A39" s="27" t="s">
        <v>188</v>
      </c>
      <c r="B39" s="27" t="s">
        <v>220</v>
      </c>
      <c r="C39" s="28" t="s">
        <v>167</v>
      </c>
      <c r="D39" s="29" t="s">
        <v>223</v>
      </c>
      <c r="E39" s="30" t="s">
        <v>224</v>
      </c>
      <c r="F39" s="31">
        <v>21000</v>
      </c>
      <c r="G39" s="31">
        <v>0</v>
      </c>
      <c r="H39" s="31">
        <v>7067.1</v>
      </c>
      <c r="I39" s="31">
        <v>18085.599999999999</v>
      </c>
    </row>
    <row r="40" spans="1:9" x14ac:dyDescent="0.25">
      <c r="A40" s="27" t="s">
        <v>188</v>
      </c>
      <c r="B40" s="27" t="s">
        <v>220</v>
      </c>
      <c r="C40" s="28" t="s">
        <v>225</v>
      </c>
      <c r="D40" s="29" t="s">
        <v>226</v>
      </c>
      <c r="E40" s="30" t="s">
        <v>227</v>
      </c>
      <c r="F40" s="31">
        <v>9000</v>
      </c>
      <c r="G40" s="31">
        <v>0</v>
      </c>
      <c r="H40" s="31">
        <v>3409.3</v>
      </c>
      <c r="I40" s="31">
        <v>3409.3</v>
      </c>
    </row>
    <row r="41" spans="1:9" x14ac:dyDescent="0.25">
      <c r="A41" s="22" t="s">
        <v>188</v>
      </c>
      <c r="B41" s="22" t="s">
        <v>228</v>
      </c>
      <c r="C41" s="23" t="s">
        <v>161</v>
      </c>
      <c r="D41" s="24" t="s">
        <v>229</v>
      </c>
      <c r="E41" s="25" t="s">
        <v>230</v>
      </c>
      <c r="F41" s="26">
        <v>3000</v>
      </c>
      <c r="G41" s="26">
        <v>0</v>
      </c>
      <c r="H41" s="26">
        <v>987.9</v>
      </c>
      <c r="I41" s="26">
        <v>987.9</v>
      </c>
    </row>
    <row r="42" spans="1:9" x14ac:dyDescent="0.25">
      <c r="A42" s="27" t="s">
        <v>188</v>
      </c>
      <c r="B42" s="27" t="s">
        <v>228</v>
      </c>
      <c r="C42" s="28" t="s">
        <v>231</v>
      </c>
      <c r="D42" s="29" t="s">
        <v>229</v>
      </c>
      <c r="E42" s="30" t="s">
        <v>232</v>
      </c>
      <c r="F42" s="31">
        <v>3000</v>
      </c>
      <c r="G42" s="31">
        <v>0</v>
      </c>
      <c r="H42" s="31">
        <v>987.9</v>
      </c>
      <c r="I42" s="31">
        <v>987.9</v>
      </c>
    </row>
    <row r="43" spans="1:9" x14ac:dyDescent="0.25">
      <c r="A43" s="22" t="s">
        <v>233</v>
      </c>
      <c r="B43" s="22" t="s">
        <v>189</v>
      </c>
      <c r="C43" s="23" t="s">
        <v>161</v>
      </c>
      <c r="D43" s="24" t="s">
        <v>234</v>
      </c>
      <c r="E43" s="25" t="s">
        <v>235</v>
      </c>
      <c r="F43" s="26">
        <v>0</v>
      </c>
      <c r="G43" s="26">
        <v>0</v>
      </c>
      <c r="H43" s="26">
        <v>0</v>
      </c>
      <c r="I43" s="26">
        <v>200.6</v>
      </c>
    </row>
    <row r="44" spans="1:9" x14ac:dyDescent="0.25">
      <c r="A44" s="22" t="s">
        <v>233</v>
      </c>
      <c r="B44" s="22" t="s">
        <v>203</v>
      </c>
      <c r="C44" s="23" t="s">
        <v>161</v>
      </c>
      <c r="D44" s="24" t="s">
        <v>236</v>
      </c>
      <c r="E44" s="25" t="s">
        <v>195</v>
      </c>
      <c r="F44" s="26">
        <v>0</v>
      </c>
      <c r="G44" s="26">
        <v>0</v>
      </c>
      <c r="H44" s="26">
        <v>0</v>
      </c>
      <c r="I44" s="26">
        <v>200.6</v>
      </c>
    </row>
    <row r="45" spans="1:9" x14ac:dyDescent="0.25">
      <c r="A45" s="22" t="s">
        <v>233</v>
      </c>
      <c r="B45" s="22" t="s">
        <v>237</v>
      </c>
      <c r="C45" s="23" t="s">
        <v>161</v>
      </c>
      <c r="D45" s="24" t="s">
        <v>199</v>
      </c>
      <c r="E45" s="25" t="s">
        <v>238</v>
      </c>
      <c r="F45" s="26">
        <v>0</v>
      </c>
      <c r="G45" s="26">
        <v>0</v>
      </c>
      <c r="H45" s="26">
        <v>0</v>
      </c>
      <c r="I45" s="26">
        <v>200.6</v>
      </c>
    </row>
    <row r="46" spans="1:9" x14ac:dyDescent="0.25">
      <c r="A46" s="22" t="s">
        <v>233</v>
      </c>
      <c r="B46" s="22" t="s">
        <v>237</v>
      </c>
      <c r="C46" s="23" t="s">
        <v>239</v>
      </c>
      <c r="D46" s="24" t="s">
        <v>240</v>
      </c>
      <c r="E46" s="25" t="s">
        <v>241</v>
      </c>
      <c r="F46" s="26">
        <v>0</v>
      </c>
      <c r="G46" s="26">
        <v>0</v>
      </c>
      <c r="H46" s="26">
        <v>0</v>
      </c>
      <c r="I46" s="26">
        <v>200.6</v>
      </c>
    </row>
    <row r="47" spans="1:9" x14ac:dyDescent="0.25">
      <c r="A47" s="27" t="s">
        <v>233</v>
      </c>
      <c r="B47" s="27" t="s">
        <v>237</v>
      </c>
      <c r="C47" s="28" t="s">
        <v>242</v>
      </c>
      <c r="D47" s="29" t="s">
        <v>243</v>
      </c>
      <c r="E47" s="30" t="s">
        <v>244</v>
      </c>
      <c r="F47" s="31">
        <v>0</v>
      </c>
      <c r="G47" s="31">
        <v>0</v>
      </c>
      <c r="H47" s="31">
        <v>0</v>
      </c>
      <c r="I47" s="31">
        <v>66.8</v>
      </c>
    </row>
    <row r="48" spans="1:9" x14ac:dyDescent="0.25">
      <c r="A48" s="27" t="s">
        <v>233</v>
      </c>
      <c r="B48" s="27" t="s">
        <v>237</v>
      </c>
      <c r="C48" s="28" t="s">
        <v>231</v>
      </c>
      <c r="D48" s="29" t="s">
        <v>245</v>
      </c>
      <c r="E48" s="30" t="s">
        <v>198</v>
      </c>
      <c r="F48" s="31">
        <v>0</v>
      </c>
      <c r="G48" s="31">
        <v>0</v>
      </c>
      <c r="H48" s="31">
        <v>0</v>
      </c>
      <c r="I48" s="31">
        <v>133.69999999999999</v>
      </c>
    </row>
    <row r="49" spans="1:9" x14ac:dyDescent="0.25">
      <c r="A49" s="22" t="s">
        <v>176</v>
      </c>
      <c r="B49" s="22" t="s">
        <v>176</v>
      </c>
      <c r="C49" s="23" t="s">
        <v>176</v>
      </c>
      <c r="D49" s="24" t="s">
        <v>246</v>
      </c>
      <c r="E49" s="25" t="s">
        <v>247</v>
      </c>
      <c r="F49" s="26">
        <v>61050</v>
      </c>
      <c r="G49" s="26">
        <v>13392.3</v>
      </c>
      <c r="H49" s="26">
        <v>13392.3</v>
      </c>
      <c r="I49" s="26">
        <v>27201.599999999999</v>
      </c>
    </row>
    <row r="50" spans="1:9" x14ac:dyDescent="0.25">
      <c r="A50" s="22" t="s">
        <v>176</v>
      </c>
      <c r="B50" s="22" t="s">
        <v>176</v>
      </c>
      <c r="C50" s="23" t="s">
        <v>176</v>
      </c>
      <c r="D50" s="24" t="s">
        <v>248</v>
      </c>
      <c r="E50" s="25" t="s">
        <v>249</v>
      </c>
      <c r="F50" s="26">
        <v>1284489</v>
      </c>
      <c r="G50" s="26">
        <v>1068840.5</v>
      </c>
      <c r="H50" s="26">
        <v>1068840.5</v>
      </c>
      <c r="I50" s="26">
        <v>1076138.3</v>
      </c>
    </row>
    <row r="53" spans="1:9" ht="21" customHeight="1" x14ac:dyDescent="0.25">
      <c r="D53" s="32" t="s">
        <v>250</v>
      </c>
      <c r="E53" s="99" t="s">
        <v>251</v>
      </c>
      <c r="F53" s="99"/>
      <c r="G53" s="99"/>
      <c r="H53" s="17" t="s">
        <v>252</v>
      </c>
      <c r="I53" s="17"/>
    </row>
    <row r="54" spans="1:9" ht="14.25" customHeight="1" x14ac:dyDescent="0.25">
      <c r="D54" s="33" t="s">
        <v>253</v>
      </c>
    </row>
    <row r="55" spans="1:9" ht="15" customHeight="1" x14ac:dyDescent="0.25">
      <c r="D55" s="16"/>
    </row>
  </sheetData>
  <mergeCells count="19">
    <mergeCell ref="B6:D6"/>
    <mergeCell ref="E6:I6"/>
    <mergeCell ref="E1:I1"/>
    <mergeCell ref="A2:I2"/>
    <mergeCell ref="A3:I3"/>
    <mergeCell ref="B5:D5"/>
    <mergeCell ref="E5:I5"/>
    <mergeCell ref="E53:G53"/>
    <mergeCell ref="B7:D7"/>
    <mergeCell ref="E7:I7"/>
    <mergeCell ref="B8:D8"/>
    <mergeCell ref="E8:I8"/>
    <mergeCell ref="B9:D9"/>
    <mergeCell ref="E9:I9"/>
    <mergeCell ref="B10:D10"/>
    <mergeCell ref="E10:I10"/>
    <mergeCell ref="B11:D11"/>
    <mergeCell ref="E11:I11"/>
    <mergeCell ref="A14:C14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3"/>
  <sheetViews>
    <sheetView workbookViewId="0">
      <selection sqref="A1:XFD1048576"/>
    </sheetView>
  </sheetViews>
  <sheetFormatPr defaultColWidth="9.140625" defaultRowHeight="15" x14ac:dyDescent="0.25"/>
  <cols>
    <col min="1" max="1" width="42.42578125" style="34" customWidth="1"/>
    <col min="2" max="2" width="4.7109375" style="34" customWidth="1"/>
    <col min="3" max="3" width="5.7109375" style="34" customWidth="1"/>
    <col min="4" max="4" width="6.140625" style="34" customWidth="1"/>
    <col min="5" max="6" width="21.28515625" style="34" customWidth="1"/>
    <col min="7" max="7" width="9.140625" style="34" customWidth="1"/>
    <col min="8" max="16384" width="9.140625" style="34"/>
  </cols>
  <sheetData>
    <row r="1" spans="1:6" ht="54.75" customHeight="1" x14ac:dyDescent="0.25">
      <c r="C1" s="120" t="s">
        <v>254</v>
      </c>
      <c r="D1" s="120"/>
      <c r="E1" s="120"/>
      <c r="F1" s="120"/>
    </row>
    <row r="2" spans="1:6" ht="36.75" customHeight="1" x14ac:dyDescent="0.25">
      <c r="A2" s="121" t="s">
        <v>255</v>
      </c>
      <c r="B2" s="121"/>
      <c r="C2" s="121"/>
      <c r="D2" s="121"/>
      <c r="E2" s="121"/>
      <c r="F2" s="121"/>
    </row>
    <row r="3" spans="1:6" x14ac:dyDescent="0.25">
      <c r="A3" s="122" t="s">
        <v>256</v>
      </c>
      <c r="B3" s="122"/>
      <c r="C3" s="122"/>
      <c r="D3" s="122"/>
      <c r="E3" s="122"/>
      <c r="F3" s="122"/>
    </row>
    <row r="5" spans="1:6" x14ac:dyDescent="0.25">
      <c r="A5" s="35" t="s">
        <v>257</v>
      </c>
      <c r="B5" s="123" t="s">
        <v>139</v>
      </c>
      <c r="C5" s="123"/>
      <c r="D5" s="123"/>
      <c r="E5" s="123"/>
      <c r="F5" s="123"/>
    </row>
    <row r="6" spans="1:6" x14ac:dyDescent="0.25">
      <c r="A6" s="35" t="s">
        <v>258</v>
      </c>
      <c r="B6" s="112" t="s">
        <v>143</v>
      </c>
      <c r="C6" s="112"/>
      <c r="D6" s="112"/>
      <c r="E6" s="112"/>
      <c r="F6" s="112"/>
    </row>
    <row r="7" spans="1:6" x14ac:dyDescent="0.25">
      <c r="A7" s="35" t="s">
        <v>145</v>
      </c>
      <c r="B7" s="112" t="s">
        <v>259</v>
      </c>
      <c r="C7" s="112"/>
      <c r="D7" s="112"/>
      <c r="E7" s="112"/>
      <c r="F7" s="112"/>
    </row>
    <row r="8" spans="1:6" x14ac:dyDescent="0.25">
      <c r="A8" s="35" t="s">
        <v>260</v>
      </c>
      <c r="B8" s="112" t="s">
        <v>261</v>
      </c>
      <c r="C8" s="112"/>
      <c r="D8" s="112"/>
      <c r="E8" s="112"/>
      <c r="F8" s="112"/>
    </row>
    <row r="9" spans="1:6" x14ac:dyDescent="0.25">
      <c r="A9" s="36" t="s">
        <v>262</v>
      </c>
      <c r="B9" s="113" t="s">
        <v>263</v>
      </c>
      <c r="C9" s="113"/>
      <c r="D9" s="113"/>
      <c r="E9" s="113"/>
      <c r="F9" s="113"/>
    </row>
    <row r="10" spans="1:6" ht="15.75" customHeight="1" x14ac:dyDescent="0.25">
      <c r="A10" s="114" t="s">
        <v>264</v>
      </c>
      <c r="B10" s="115"/>
      <c r="C10" s="115"/>
      <c r="D10" s="115"/>
      <c r="E10" s="116"/>
      <c r="F10" s="37" t="s">
        <v>265</v>
      </c>
    </row>
    <row r="11" spans="1:6" ht="15.75" customHeight="1" x14ac:dyDescent="0.25">
      <c r="A11" s="117" t="s">
        <v>266</v>
      </c>
      <c r="B11" s="118"/>
      <c r="C11" s="118"/>
      <c r="D11" s="118"/>
      <c r="E11" s="119"/>
      <c r="F11" s="38">
        <v>110203637.2</v>
      </c>
    </row>
    <row r="12" spans="1:6" ht="15.75" customHeight="1" x14ac:dyDescent="0.25">
      <c r="A12" s="108" t="s">
        <v>267</v>
      </c>
      <c r="B12" s="106"/>
      <c r="C12" s="106"/>
      <c r="D12" s="106"/>
      <c r="E12" s="107"/>
      <c r="F12" s="38">
        <f>F13+F20</f>
        <v>2558935.5</v>
      </c>
    </row>
    <row r="13" spans="1:6" ht="15.75" customHeight="1" x14ac:dyDescent="0.25">
      <c r="A13" s="105" t="s">
        <v>268</v>
      </c>
      <c r="B13" s="106"/>
      <c r="C13" s="106"/>
      <c r="D13" s="106"/>
      <c r="E13" s="107"/>
      <c r="F13" s="38">
        <f>SUM(F15:F19)</f>
        <v>2558935.5</v>
      </c>
    </row>
    <row r="14" spans="1:6" ht="15.75" customHeight="1" x14ac:dyDescent="0.25">
      <c r="A14" s="109" t="s">
        <v>269</v>
      </c>
      <c r="B14" s="110"/>
      <c r="C14" s="110"/>
      <c r="D14" s="110"/>
      <c r="E14" s="111"/>
      <c r="F14" s="38"/>
    </row>
    <row r="15" spans="1:6" ht="15.75" customHeight="1" x14ac:dyDescent="0.25">
      <c r="A15" s="109" t="s">
        <v>270</v>
      </c>
      <c r="B15" s="110"/>
      <c r="C15" s="110"/>
      <c r="D15" s="110"/>
      <c r="E15" s="111"/>
      <c r="F15" s="39">
        <v>0</v>
      </c>
    </row>
    <row r="16" spans="1:6" ht="33.75" customHeight="1" x14ac:dyDescent="0.25">
      <c r="A16" s="109" t="s">
        <v>271</v>
      </c>
      <c r="B16" s="110"/>
      <c r="C16" s="110"/>
      <c r="D16" s="110"/>
      <c r="E16" s="111"/>
      <c r="F16" s="39">
        <v>0</v>
      </c>
    </row>
    <row r="17" spans="1:6" ht="33" customHeight="1" x14ac:dyDescent="0.25">
      <c r="A17" s="109" t="s">
        <v>272</v>
      </c>
      <c r="B17" s="110"/>
      <c r="C17" s="110"/>
      <c r="D17" s="110"/>
      <c r="E17" s="111"/>
      <c r="F17" s="39">
        <v>0</v>
      </c>
    </row>
    <row r="18" spans="1:6" x14ac:dyDescent="0.25">
      <c r="A18" s="109" t="s">
        <v>273</v>
      </c>
      <c r="B18" s="110"/>
      <c r="C18" s="110"/>
      <c r="D18" s="110"/>
      <c r="E18" s="111"/>
      <c r="F18" s="39">
        <v>2558935.5</v>
      </c>
    </row>
    <row r="19" spans="1:6" ht="31.5" customHeight="1" x14ac:dyDescent="0.25">
      <c r="A19" s="109" t="s">
        <v>274</v>
      </c>
      <c r="B19" s="110"/>
      <c r="C19" s="110"/>
      <c r="D19" s="110"/>
      <c r="E19" s="111"/>
      <c r="F19" s="39">
        <v>0</v>
      </c>
    </row>
    <row r="20" spans="1:6" x14ac:dyDescent="0.25">
      <c r="A20" s="105" t="s">
        <v>275</v>
      </c>
      <c r="B20" s="106"/>
      <c r="C20" s="106"/>
      <c r="D20" s="106"/>
      <c r="E20" s="107"/>
      <c r="F20" s="38">
        <v>0</v>
      </c>
    </row>
    <row r="21" spans="1:6" ht="15.75" customHeight="1" x14ac:dyDescent="0.25">
      <c r="A21" s="108" t="s">
        <v>276</v>
      </c>
      <c r="B21" s="106"/>
      <c r="C21" s="106"/>
      <c r="D21" s="106"/>
      <c r="E21" s="107"/>
      <c r="F21" s="38">
        <f>F22+F23</f>
        <v>329017.90000000002</v>
      </c>
    </row>
    <row r="22" spans="1:6" ht="15.75" customHeight="1" x14ac:dyDescent="0.25">
      <c r="A22" s="108" t="s">
        <v>277</v>
      </c>
      <c r="B22" s="106"/>
      <c r="C22" s="106"/>
      <c r="D22" s="106"/>
      <c r="E22" s="107"/>
      <c r="F22" s="38">
        <v>329017.90000000002</v>
      </c>
    </row>
    <row r="23" spans="1:6" ht="15.75" customHeight="1" x14ac:dyDescent="0.25">
      <c r="A23" s="108" t="s">
        <v>278</v>
      </c>
      <c r="B23" s="106"/>
      <c r="C23" s="106"/>
      <c r="D23" s="106"/>
      <c r="E23" s="107"/>
      <c r="F23" s="38">
        <v>0</v>
      </c>
    </row>
    <row r="24" spans="1:6" ht="15.75" customHeight="1" x14ac:dyDescent="0.25">
      <c r="A24" s="108" t="s">
        <v>279</v>
      </c>
      <c r="B24" s="106"/>
      <c r="C24" s="106"/>
      <c r="D24" s="106"/>
      <c r="E24" s="107"/>
      <c r="F24" s="38">
        <f>F11+F12-F21</f>
        <v>112433554.8</v>
      </c>
    </row>
    <row r="25" spans="1:6" ht="15.75" customHeight="1" x14ac:dyDescent="0.25">
      <c r="A25" s="108" t="s">
        <v>280</v>
      </c>
      <c r="B25" s="106"/>
      <c r="C25" s="106"/>
      <c r="D25" s="106"/>
      <c r="E25" s="107"/>
      <c r="F25" s="38">
        <v>90000000</v>
      </c>
    </row>
    <row r="26" spans="1:6" x14ac:dyDescent="0.25">
      <c r="A26" s="102" t="s">
        <v>281</v>
      </c>
      <c r="B26" s="102"/>
      <c r="C26" s="102"/>
      <c r="D26" s="102"/>
      <c r="E26" s="102"/>
      <c r="F26" s="102"/>
    </row>
    <row r="27" spans="1:6" ht="63" customHeight="1" x14ac:dyDescent="0.25">
      <c r="A27" s="40" t="s">
        <v>152</v>
      </c>
      <c r="B27" s="41" t="s">
        <v>282</v>
      </c>
      <c r="C27" s="41" t="s">
        <v>283</v>
      </c>
      <c r="D27" s="41" t="s">
        <v>284</v>
      </c>
      <c r="E27" s="42" t="s">
        <v>285</v>
      </c>
      <c r="F27" s="42" t="s">
        <v>286</v>
      </c>
    </row>
    <row r="28" spans="1:6" s="45" customFormat="1" ht="14.25" x14ac:dyDescent="0.2">
      <c r="A28" s="43" t="s">
        <v>248</v>
      </c>
      <c r="B28" s="44" t="s">
        <v>176</v>
      </c>
      <c r="C28" s="44" t="s">
        <v>176</v>
      </c>
      <c r="D28" s="44" t="s">
        <v>176</v>
      </c>
      <c r="E28" s="38">
        <v>329017.90000000002</v>
      </c>
      <c r="F28" s="38">
        <v>467645.2</v>
      </c>
    </row>
    <row r="29" spans="1:6" s="45" customFormat="1" ht="14.25" x14ac:dyDescent="0.2">
      <c r="A29" s="43" t="s">
        <v>246</v>
      </c>
      <c r="B29" s="44" t="s">
        <v>176</v>
      </c>
      <c r="C29" s="44" t="s">
        <v>176</v>
      </c>
      <c r="D29" s="44" t="s">
        <v>176</v>
      </c>
      <c r="E29" s="38">
        <v>329017.90000000002</v>
      </c>
      <c r="F29" s="38">
        <v>467645.2</v>
      </c>
    </row>
    <row r="30" spans="1:6" s="45" customFormat="1" ht="14.25" x14ac:dyDescent="0.2">
      <c r="A30" s="43" t="s">
        <v>190</v>
      </c>
      <c r="B30" s="44" t="s">
        <v>188</v>
      </c>
      <c r="C30" s="44" t="s">
        <v>176</v>
      </c>
      <c r="D30" s="44" t="s">
        <v>176</v>
      </c>
      <c r="E30" s="38">
        <v>329017.90000000002</v>
      </c>
      <c r="F30" s="38">
        <v>455347.7</v>
      </c>
    </row>
    <row r="31" spans="1:6" s="45" customFormat="1" ht="14.25" x14ac:dyDescent="0.2">
      <c r="A31" s="43" t="s">
        <v>287</v>
      </c>
      <c r="B31" s="44" t="s">
        <v>188</v>
      </c>
      <c r="C31" s="44" t="s">
        <v>288</v>
      </c>
      <c r="D31" s="44" t="s">
        <v>176</v>
      </c>
      <c r="E31" s="38">
        <v>76358.3</v>
      </c>
      <c r="F31" s="38">
        <v>76358.3</v>
      </c>
    </row>
    <row r="32" spans="1:6" s="45" customFormat="1" ht="14.25" x14ac:dyDescent="0.2">
      <c r="A32" s="43" t="s">
        <v>289</v>
      </c>
      <c r="B32" s="44" t="s">
        <v>188</v>
      </c>
      <c r="C32" s="44" t="s">
        <v>188</v>
      </c>
      <c r="D32" s="44" t="s">
        <v>176</v>
      </c>
      <c r="E32" s="38">
        <v>76358.3</v>
      </c>
      <c r="F32" s="38">
        <v>76358.3</v>
      </c>
    </row>
    <row r="33" spans="1:6" x14ac:dyDescent="0.25">
      <c r="A33" s="46" t="s">
        <v>290</v>
      </c>
      <c r="B33" s="47" t="s">
        <v>188</v>
      </c>
      <c r="C33" s="47" t="s">
        <v>188</v>
      </c>
      <c r="D33" s="47" t="s">
        <v>225</v>
      </c>
      <c r="E33" s="39">
        <v>76358.3</v>
      </c>
      <c r="F33" s="39">
        <v>76358.3</v>
      </c>
    </row>
    <row r="34" spans="1:6" s="45" customFormat="1" ht="14.25" x14ac:dyDescent="0.2">
      <c r="A34" s="43" t="s">
        <v>218</v>
      </c>
      <c r="B34" s="44" t="s">
        <v>188</v>
      </c>
      <c r="C34" s="44" t="s">
        <v>217</v>
      </c>
      <c r="D34" s="44" t="s">
        <v>176</v>
      </c>
      <c r="E34" s="38">
        <v>252659.6</v>
      </c>
      <c r="F34" s="38">
        <v>378989.4</v>
      </c>
    </row>
    <row r="35" spans="1:6" s="45" customFormat="1" ht="25.5" x14ac:dyDescent="0.2">
      <c r="A35" s="43" t="s">
        <v>221</v>
      </c>
      <c r="B35" s="44" t="s">
        <v>188</v>
      </c>
      <c r="C35" s="44" t="s">
        <v>220</v>
      </c>
      <c r="D35" s="44" t="s">
        <v>176</v>
      </c>
      <c r="E35" s="38">
        <v>252659.6</v>
      </c>
      <c r="F35" s="38">
        <v>378989.4</v>
      </c>
    </row>
    <row r="36" spans="1:6" x14ac:dyDescent="0.25">
      <c r="A36" s="46" t="s">
        <v>223</v>
      </c>
      <c r="B36" s="47" t="s">
        <v>188</v>
      </c>
      <c r="C36" s="47" t="s">
        <v>220</v>
      </c>
      <c r="D36" s="47" t="s">
        <v>167</v>
      </c>
      <c r="E36" s="39">
        <v>252659.6</v>
      </c>
      <c r="F36" s="39">
        <v>378989.4</v>
      </c>
    </row>
    <row r="37" spans="1:6" s="45" customFormat="1" ht="14.25" x14ac:dyDescent="0.2">
      <c r="A37" s="43" t="s">
        <v>234</v>
      </c>
      <c r="B37" s="44" t="s">
        <v>233</v>
      </c>
      <c r="C37" s="44" t="s">
        <v>176</v>
      </c>
      <c r="D37" s="44" t="s">
        <v>176</v>
      </c>
      <c r="E37" s="38">
        <v>0</v>
      </c>
      <c r="F37" s="38">
        <v>12289.5</v>
      </c>
    </row>
    <row r="38" spans="1:6" s="45" customFormat="1" ht="14.25" x14ac:dyDescent="0.2">
      <c r="A38" s="43" t="s">
        <v>236</v>
      </c>
      <c r="B38" s="44" t="s">
        <v>233</v>
      </c>
      <c r="C38" s="44" t="s">
        <v>203</v>
      </c>
      <c r="D38" s="44" t="s">
        <v>176</v>
      </c>
      <c r="E38" s="38">
        <v>0</v>
      </c>
      <c r="F38" s="38">
        <v>12289.5</v>
      </c>
    </row>
    <row r="39" spans="1:6" s="45" customFormat="1" ht="14.25" x14ac:dyDescent="0.2">
      <c r="A39" s="43" t="s">
        <v>199</v>
      </c>
      <c r="B39" s="44" t="s">
        <v>233</v>
      </c>
      <c r="C39" s="44" t="s">
        <v>237</v>
      </c>
      <c r="D39" s="44" t="s">
        <v>176</v>
      </c>
      <c r="E39" s="38">
        <v>0</v>
      </c>
      <c r="F39" s="38">
        <v>12289.5</v>
      </c>
    </row>
    <row r="40" spans="1:6" s="45" customFormat="1" ht="14.25" x14ac:dyDescent="0.2">
      <c r="A40" s="43" t="s">
        <v>240</v>
      </c>
      <c r="B40" s="44" t="s">
        <v>233</v>
      </c>
      <c r="C40" s="44" t="s">
        <v>237</v>
      </c>
      <c r="D40" s="44" t="s">
        <v>239</v>
      </c>
      <c r="E40" s="38">
        <v>0</v>
      </c>
      <c r="F40" s="38">
        <v>12289.5</v>
      </c>
    </row>
    <row r="41" spans="1:6" ht="38.25" x14ac:dyDescent="0.25">
      <c r="A41" s="46" t="s">
        <v>291</v>
      </c>
      <c r="B41" s="47" t="s">
        <v>233</v>
      </c>
      <c r="C41" s="47" t="s">
        <v>237</v>
      </c>
      <c r="D41" s="47" t="s">
        <v>292</v>
      </c>
      <c r="E41" s="39">
        <v>0</v>
      </c>
      <c r="F41" s="39">
        <v>12083.6</v>
      </c>
    </row>
    <row r="42" spans="1:6" x14ac:dyDescent="0.25">
      <c r="A42" s="46" t="s">
        <v>245</v>
      </c>
      <c r="B42" s="47" t="s">
        <v>233</v>
      </c>
      <c r="C42" s="47" t="s">
        <v>237</v>
      </c>
      <c r="D42" s="47" t="s">
        <v>231</v>
      </c>
      <c r="E42" s="39">
        <v>0</v>
      </c>
      <c r="F42" s="39">
        <v>205.9</v>
      </c>
    </row>
    <row r="43" spans="1:6" s="45" customFormat="1" ht="14.25" x14ac:dyDescent="0.2">
      <c r="A43" s="43" t="s">
        <v>293</v>
      </c>
      <c r="B43" s="44" t="s">
        <v>294</v>
      </c>
      <c r="C43" s="44" t="s">
        <v>176</v>
      </c>
      <c r="D43" s="44" t="s">
        <v>176</v>
      </c>
      <c r="E43" s="38">
        <v>0</v>
      </c>
      <c r="F43" s="38">
        <v>7.9</v>
      </c>
    </row>
    <row r="44" spans="1:6" s="45" customFormat="1" ht="14.25" x14ac:dyDescent="0.2">
      <c r="A44" s="43" t="s">
        <v>295</v>
      </c>
      <c r="B44" s="44" t="s">
        <v>294</v>
      </c>
      <c r="C44" s="44" t="s">
        <v>179</v>
      </c>
      <c r="D44" s="44" t="s">
        <v>176</v>
      </c>
      <c r="E44" s="38">
        <v>0</v>
      </c>
      <c r="F44" s="38">
        <v>7.9</v>
      </c>
    </row>
    <row r="45" spans="1:6" s="45" customFormat="1" ht="14.25" x14ac:dyDescent="0.2">
      <c r="A45" s="43" t="s">
        <v>296</v>
      </c>
      <c r="B45" s="44" t="s">
        <v>294</v>
      </c>
      <c r="C45" s="44" t="s">
        <v>182</v>
      </c>
      <c r="D45" s="44" t="s">
        <v>176</v>
      </c>
      <c r="E45" s="38">
        <v>0</v>
      </c>
      <c r="F45" s="38">
        <v>7.9</v>
      </c>
    </row>
    <row r="46" spans="1:6" s="45" customFormat="1" ht="14.25" x14ac:dyDescent="0.2">
      <c r="A46" s="43" t="s">
        <v>295</v>
      </c>
      <c r="B46" s="44" t="s">
        <v>294</v>
      </c>
      <c r="C46" s="44" t="s">
        <v>182</v>
      </c>
      <c r="D46" s="44" t="s">
        <v>167</v>
      </c>
      <c r="E46" s="38">
        <v>0</v>
      </c>
      <c r="F46" s="38">
        <v>7.9</v>
      </c>
    </row>
    <row r="47" spans="1:6" x14ac:dyDescent="0.25">
      <c r="A47" s="46" t="s">
        <v>297</v>
      </c>
      <c r="B47" s="47" t="s">
        <v>294</v>
      </c>
      <c r="C47" s="47" t="s">
        <v>182</v>
      </c>
      <c r="D47" s="47" t="s">
        <v>298</v>
      </c>
      <c r="E47" s="39">
        <v>0</v>
      </c>
      <c r="F47" s="39">
        <v>0</v>
      </c>
    </row>
    <row r="48" spans="1:6" ht="25.5" x14ac:dyDescent="0.25">
      <c r="A48" s="46" t="s">
        <v>299</v>
      </c>
      <c r="B48" s="47" t="s">
        <v>294</v>
      </c>
      <c r="C48" s="47" t="s">
        <v>182</v>
      </c>
      <c r="D48" s="47" t="s">
        <v>300</v>
      </c>
      <c r="E48" s="39">
        <v>0</v>
      </c>
      <c r="F48" s="39">
        <v>7.9</v>
      </c>
    </row>
    <row r="49" spans="1:6" x14ac:dyDescent="0.25">
      <c r="E49" s="48"/>
    </row>
    <row r="51" spans="1:6" x14ac:dyDescent="0.25">
      <c r="A51" s="34" t="s">
        <v>301</v>
      </c>
      <c r="E51" s="103" t="s">
        <v>302</v>
      </c>
      <c r="F51" s="103"/>
    </row>
    <row r="53" spans="1:6" x14ac:dyDescent="0.25">
      <c r="A53" s="34" t="s">
        <v>303</v>
      </c>
      <c r="E53" s="104" t="s">
        <v>304</v>
      </c>
      <c r="F53" s="104"/>
    </row>
  </sheetData>
  <mergeCells count="27">
    <mergeCell ref="B7:F7"/>
    <mergeCell ref="C1:F1"/>
    <mergeCell ref="A2:F2"/>
    <mergeCell ref="A3:F3"/>
    <mergeCell ref="B5:F5"/>
    <mergeCell ref="B6:F6"/>
    <mergeCell ref="A19:E19"/>
    <mergeCell ref="B8:F8"/>
    <mergeCell ref="B9:F9"/>
    <mergeCell ref="A10:E10"/>
    <mergeCell ref="A11:E11"/>
    <mergeCell ref="A12:E12"/>
    <mergeCell ref="A13:E13"/>
    <mergeCell ref="A14:E14"/>
    <mergeCell ref="A15:E15"/>
    <mergeCell ref="A16:E16"/>
    <mergeCell ref="A17:E17"/>
    <mergeCell ref="A18:E18"/>
    <mergeCell ref="A26:F26"/>
    <mergeCell ref="E51:F51"/>
    <mergeCell ref="E53:F53"/>
    <mergeCell ref="A20:E20"/>
    <mergeCell ref="A21:E21"/>
    <mergeCell ref="A22:E22"/>
    <mergeCell ref="A23:E23"/>
    <mergeCell ref="A24:E24"/>
    <mergeCell ref="A25:E25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workbookViewId="0">
      <selection sqref="A1:XFD1048576"/>
    </sheetView>
  </sheetViews>
  <sheetFormatPr defaultRowHeight="15" x14ac:dyDescent="0.25"/>
  <cols>
    <col min="1" max="4" width="8.85546875" customWidth="1"/>
    <col min="5" max="5" width="36" customWidth="1"/>
    <col min="6" max="6" width="15.42578125" customWidth="1"/>
    <col min="7" max="10" width="17" customWidth="1"/>
  </cols>
  <sheetData>
    <row r="1" spans="1:10" x14ac:dyDescent="0.25">
      <c r="C1" s="49"/>
      <c r="F1" s="120" t="s">
        <v>305</v>
      </c>
      <c r="G1" s="120"/>
      <c r="H1" s="120"/>
      <c r="I1" s="120"/>
      <c r="J1" s="120"/>
    </row>
    <row r="2" spans="1:10" x14ac:dyDescent="0.25">
      <c r="A2" s="121" t="s">
        <v>306</v>
      </c>
      <c r="B2" s="122"/>
      <c r="C2" s="122"/>
      <c r="D2" s="122"/>
      <c r="E2" s="122"/>
      <c r="F2" s="122"/>
      <c r="G2" s="122"/>
      <c r="H2" s="122"/>
    </row>
    <row r="3" spans="1:10" ht="15" customHeight="1" x14ac:dyDescent="0.25">
      <c r="A3" s="122" t="s">
        <v>256</v>
      </c>
      <c r="B3" s="122"/>
      <c r="C3" s="122"/>
      <c r="D3" s="122"/>
      <c r="E3" s="122"/>
      <c r="F3" s="122"/>
      <c r="G3" s="122"/>
      <c r="H3" s="122"/>
    </row>
    <row r="6" spans="1:10" ht="15" customHeight="1" x14ac:dyDescent="0.25">
      <c r="A6" s="127" t="s">
        <v>307</v>
      </c>
      <c r="B6" s="127"/>
      <c r="C6" s="127"/>
      <c r="D6" s="123" t="s">
        <v>139</v>
      </c>
      <c r="E6" s="123"/>
      <c r="F6" s="123"/>
      <c r="G6" s="50"/>
      <c r="H6" s="50"/>
    </row>
    <row r="7" spans="1:10" ht="15" customHeight="1" x14ac:dyDescent="0.25">
      <c r="A7" s="127" t="s">
        <v>258</v>
      </c>
      <c r="B7" s="127"/>
      <c r="C7" s="127"/>
      <c r="D7" s="112" t="s">
        <v>143</v>
      </c>
      <c r="E7" s="112"/>
      <c r="F7" s="112"/>
      <c r="G7" s="50"/>
      <c r="H7" s="50"/>
    </row>
    <row r="8" spans="1:10" ht="15" customHeight="1" x14ac:dyDescent="0.25">
      <c r="A8" s="127" t="s">
        <v>145</v>
      </c>
      <c r="B8" s="127"/>
      <c r="C8" s="127"/>
      <c r="D8" s="112" t="s">
        <v>259</v>
      </c>
      <c r="E8" s="112"/>
      <c r="F8" s="112"/>
      <c r="G8" s="50"/>
      <c r="H8" s="50"/>
    </row>
    <row r="9" spans="1:10" ht="15" customHeight="1" x14ac:dyDescent="0.25">
      <c r="A9" s="127" t="s">
        <v>260</v>
      </c>
      <c r="B9" s="127"/>
      <c r="C9" s="127"/>
      <c r="D9" s="112" t="s">
        <v>261</v>
      </c>
      <c r="E9" s="112"/>
      <c r="F9" s="112"/>
      <c r="G9" s="50"/>
      <c r="H9" s="50"/>
    </row>
    <row r="11" spans="1:10" ht="63.75" x14ac:dyDescent="0.25">
      <c r="A11" s="128" t="s">
        <v>308</v>
      </c>
      <c r="B11" s="129"/>
      <c r="C11" s="129"/>
      <c r="D11" s="129"/>
      <c r="E11" s="129"/>
      <c r="F11" s="130"/>
      <c r="G11" s="3" t="s">
        <v>309</v>
      </c>
      <c r="H11" s="51" t="s">
        <v>310</v>
      </c>
      <c r="I11" s="51" t="s">
        <v>268</v>
      </c>
      <c r="J11" s="51" t="s">
        <v>275</v>
      </c>
    </row>
    <row r="12" spans="1:10" x14ac:dyDescent="0.25">
      <c r="A12" s="124" t="s">
        <v>311</v>
      </c>
      <c r="B12" s="125"/>
      <c r="C12" s="125"/>
      <c r="D12" s="125"/>
      <c r="E12" s="125"/>
      <c r="F12" s="126"/>
      <c r="G12" s="52">
        <v>534267.19999999995</v>
      </c>
      <c r="H12" s="53">
        <v>2592016.6</v>
      </c>
      <c r="I12" s="54">
        <v>2403749.1</v>
      </c>
      <c r="J12" s="54">
        <v>188267.5</v>
      </c>
    </row>
    <row r="13" spans="1:10" x14ac:dyDescent="0.25">
      <c r="A13" s="124" t="s">
        <v>312</v>
      </c>
      <c r="B13" s="125"/>
      <c r="C13" s="125"/>
      <c r="D13" s="125"/>
      <c r="E13" s="125"/>
      <c r="F13" s="126"/>
      <c r="G13" s="52">
        <v>188267.5</v>
      </c>
      <c r="H13" s="53">
        <v>854302.2</v>
      </c>
      <c r="I13" s="54">
        <v>854302.2</v>
      </c>
      <c r="J13" s="54">
        <v>0</v>
      </c>
    </row>
  </sheetData>
  <mergeCells count="14">
    <mergeCell ref="A7:C7"/>
    <mergeCell ref="D7:F7"/>
    <mergeCell ref="F1:J1"/>
    <mergeCell ref="A2:H2"/>
    <mergeCell ref="A3:H3"/>
    <mergeCell ref="A6:C6"/>
    <mergeCell ref="D6:F6"/>
    <mergeCell ref="A13:F13"/>
    <mergeCell ref="A8:C8"/>
    <mergeCell ref="D8:F8"/>
    <mergeCell ref="A9:C9"/>
    <mergeCell ref="D9:F9"/>
    <mergeCell ref="A11:F11"/>
    <mergeCell ref="A12:F12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tabSelected="1" workbookViewId="0">
      <selection activeCell="E22" sqref="E22"/>
    </sheetView>
  </sheetViews>
  <sheetFormatPr defaultColWidth="9.140625" defaultRowHeight="15" x14ac:dyDescent="0.25"/>
  <cols>
    <col min="1" max="1" width="49" style="34" bestFit="1" customWidth="1"/>
    <col min="2" max="4" width="7.140625" style="34" customWidth="1"/>
    <col min="5" max="5" width="13.140625" style="34" bestFit="1" customWidth="1"/>
    <col min="6" max="6" width="13" style="34" customWidth="1"/>
    <col min="7" max="7" width="9.140625" style="34" customWidth="1"/>
    <col min="8" max="16384" width="9.140625" style="34"/>
  </cols>
  <sheetData>
    <row r="1" spans="1:6" x14ac:dyDescent="0.25">
      <c r="A1" s="122" t="s">
        <v>313</v>
      </c>
      <c r="B1" s="122"/>
      <c r="C1" s="122"/>
      <c r="D1" s="122"/>
      <c r="E1" s="122"/>
    </row>
    <row r="2" spans="1:6" x14ac:dyDescent="0.25">
      <c r="A2" s="122" t="s">
        <v>314</v>
      </c>
      <c r="B2" s="122"/>
      <c r="C2" s="122"/>
      <c r="D2" s="122"/>
      <c r="E2" s="122"/>
    </row>
    <row r="4" spans="1:6" ht="45" customHeight="1" x14ac:dyDescent="0.25">
      <c r="A4" s="131" t="s">
        <v>152</v>
      </c>
      <c r="B4" s="133" t="s">
        <v>149</v>
      </c>
      <c r="C4" s="133" t="s">
        <v>315</v>
      </c>
      <c r="D4" s="133" t="s">
        <v>151</v>
      </c>
      <c r="E4" s="135" t="s">
        <v>316</v>
      </c>
      <c r="F4" s="136"/>
    </row>
    <row r="5" spans="1:6" x14ac:dyDescent="0.25">
      <c r="A5" s="132"/>
      <c r="B5" s="134"/>
      <c r="C5" s="134"/>
      <c r="D5" s="134"/>
      <c r="E5" s="56" t="s">
        <v>317</v>
      </c>
      <c r="F5" s="56" t="s">
        <v>318</v>
      </c>
    </row>
    <row r="6" spans="1:6" x14ac:dyDescent="0.25">
      <c r="A6" s="57" t="s">
        <v>162</v>
      </c>
      <c r="B6" s="58" t="s">
        <v>159</v>
      </c>
      <c r="C6" s="58" t="s">
        <v>160</v>
      </c>
      <c r="D6" s="59" t="s">
        <v>161</v>
      </c>
      <c r="E6" s="60">
        <v>1820160</v>
      </c>
      <c r="F6" s="60">
        <v>0</v>
      </c>
    </row>
    <row r="7" spans="1:6" x14ac:dyDescent="0.25">
      <c r="A7" s="57" t="s">
        <v>165</v>
      </c>
      <c r="B7" s="58" t="s">
        <v>159</v>
      </c>
      <c r="C7" s="58" t="s">
        <v>164</v>
      </c>
      <c r="D7" s="59" t="s">
        <v>161</v>
      </c>
      <c r="E7" s="60">
        <v>1820160</v>
      </c>
      <c r="F7" s="60">
        <v>0</v>
      </c>
    </row>
    <row r="8" spans="1:6" x14ac:dyDescent="0.25">
      <c r="A8" s="61" t="s">
        <v>168</v>
      </c>
      <c r="B8" s="62" t="s">
        <v>159</v>
      </c>
      <c r="C8" s="62" t="s">
        <v>164</v>
      </c>
      <c r="D8" s="63" t="s">
        <v>167</v>
      </c>
      <c r="E8" s="64">
        <v>1820160</v>
      </c>
      <c r="F8" s="64">
        <v>0</v>
      </c>
    </row>
    <row r="9" spans="1:6" x14ac:dyDescent="0.25">
      <c r="A9" s="57" t="s">
        <v>177</v>
      </c>
      <c r="B9" s="58" t="s">
        <v>176</v>
      </c>
      <c r="C9" s="58" t="s">
        <v>176</v>
      </c>
      <c r="D9" s="59" t="s">
        <v>176</v>
      </c>
      <c r="E9" s="60">
        <v>1820160</v>
      </c>
      <c r="F9" s="60">
        <v>0</v>
      </c>
    </row>
    <row r="10" spans="1:6" x14ac:dyDescent="0.25">
      <c r="A10" s="57" t="s">
        <v>180</v>
      </c>
      <c r="B10" s="58" t="s">
        <v>159</v>
      </c>
      <c r="C10" s="58" t="s">
        <v>179</v>
      </c>
      <c r="D10" s="59" t="s">
        <v>161</v>
      </c>
      <c r="E10" s="60">
        <v>453448.4</v>
      </c>
      <c r="F10" s="60">
        <v>0</v>
      </c>
    </row>
    <row r="11" spans="1:6" ht="21" x14ac:dyDescent="0.25">
      <c r="A11" s="57" t="s">
        <v>183</v>
      </c>
      <c r="B11" s="58" t="s">
        <v>159</v>
      </c>
      <c r="C11" s="58" t="s">
        <v>182</v>
      </c>
      <c r="D11" s="59" t="s">
        <v>161</v>
      </c>
      <c r="E11" s="60">
        <v>453448.4</v>
      </c>
      <c r="F11" s="60">
        <v>0</v>
      </c>
    </row>
    <row r="12" spans="1:6" x14ac:dyDescent="0.25">
      <c r="A12" s="61" t="s">
        <v>185</v>
      </c>
      <c r="B12" s="62" t="s">
        <v>159</v>
      </c>
      <c r="C12" s="62" t="s">
        <v>182</v>
      </c>
      <c r="D12" s="63" t="s">
        <v>167</v>
      </c>
      <c r="E12" s="64">
        <v>453448.4</v>
      </c>
      <c r="F12" s="64">
        <v>0</v>
      </c>
    </row>
    <row r="13" spans="1:6" x14ac:dyDescent="0.25">
      <c r="A13" s="57" t="s">
        <v>187</v>
      </c>
      <c r="B13" s="58" t="s">
        <v>176</v>
      </c>
      <c r="C13" s="58" t="s">
        <v>176</v>
      </c>
      <c r="D13" s="59" t="s">
        <v>176</v>
      </c>
      <c r="E13" s="60">
        <v>453448.4</v>
      </c>
      <c r="F13" s="60">
        <v>0</v>
      </c>
    </row>
    <row r="14" spans="1:6" x14ac:dyDescent="0.25">
      <c r="A14" s="57" t="s">
        <v>190</v>
      </c>
      <c r="B14" s="58" t="s">
        <v>188</v>
      </c>
      <c r="C14" s="58" t="s">
        <v>189</v>
      </c>
      <c r="D14" s="59" t="s">
        <v>161</v>
      </c>
      <c r="E14" s="60">
        <v>222993</v>
      </c>
      <c r="F14" s="60">
        <v>0</v>
      </c>
    </row>
    <row r="15" spans="1:6" x14ac:dyDescent="0.25">
      <c r="A15" s="57" t="s">
        <v>191</v>
      </c>
      <c r="B15" s="58" t="s">
        <v>188</v>
      </c>
      <c r="C15" s="58" t="s">
        <v>160</v>
      </c>
      <c r="D15" s="59" t="s">
        <v>161</v>
      </c>
      <c r="E15" s="60">
        <v>196464.1</v>
      </c>
      <c r="F15" s="60">
        <v>0</v>
      </c>
    </row>
    <row r="16" spans="1:6" x14ac:dyDescent="0.25">
      <c r="A16" s="61" t="s">
        <v>193</v>
      </c>
      <c r="B16" s="62" t="s">
        <v>188</v>
      </c>
      <c r="C16" s="62" t="s">
        <v>164</v>
      </c>
      <c r="D16" s="63" t="s">
        <v>161</v>
      </c>
      <c r="E16" s="64">
        <v>196464.1</v>
      </c>
      <c r="F16" s="64">
        <v>0</v>
      </c>
    </row>
    <row r="17" spans="1:6" x14ac:dyDescent="0.25">
      <c r="A17" s="57" t="s">
        <v>218</v>
      </c>
      <c r="B17" s="58" t="s">
        <v>188</v>
      </c>
      <c r="C17" s="58" t="s">
        <v>217</v>
      </c>
      <c r="D17" s="59" t="s">
        <v>161</v>
      </c>
      <c r="E17" s="60">
        <v>26528.9</v>
      </c>
      <c r="F17" s="60">
        <v>0</v>
      </c>
    </row>
    <row r="18" spans="1:6" ht="21" x14ac:dyDescent="0.25">
      <c r="A18" s="57" t="s">
        <v>221</v>
      </c>
      <c r="B18" s="58" t="s">
        <v>188</v>
      </c>
      <c r="C18" s="58" t="s">
        <v>220</v>
      </c>
      <c r="D18" s="59" t="s">
        <v>161</v>
      </c>
      <c r="E18" s="60">
        <v>23168.9</v>
      </c>
      <c r="F18" s="60">
        <v>0</v>
      </c>
    </row>
    <row r="19" spans="1:6" x14ac:dyDescent="0.25">
      <c r="A19" s="61" t="s">
        <v>226</v>
      </c>
      <c r="B19" s="62" t="s">
        <v>188</v>
      </c>
      <c r="C19" s="62" t="s">
        <v>220</v>
      </c>
      <c r="D19" s="63" t="s">
        <v>225</v>
      </c>
      <c r="E19" s="64">
        <v>23168.9</v>
      </c>
      <c r="F19" s="64">
        <v>0</v>
      </c>
    </row>
    <row r="20" spans="1:6" x14ac:dyDescent="0.25">
      <c r="A20" s="57" t="s">
        <v>229</v>
      </c>
      <c r="B20" s="58" t="s">
        <v>188</v>
      </c>
      <c r="C20" s="58" t="s">
        <v>228</v>
      </c>
      <c r="D20" s="59" t="s">
        <v>161</v>
      </c>
      <c r="E20" s="60">
        <v>3360</v>
      </c>
      <c r="F20" s="60">
        <v>0</v>
      </c>
    </row>
    <row r="21" spans="1:6" x14ac:dyDescent="0.25">
      <c r="A21" s="61" t="s">
        <v>229</v>
      </c>
      <c r="B21" s="62" t="s">
        <v>188</v>
      </c>
      <c r="C21" s="62" t="s">
        <v>228</v>
      </c>
      <c r="D21" s="63" t="s">
        <v>231</v>
      </c>
      <c r="E21" s="64">
        <v>3360</v>
      </c>
      <c r="F21" s="64">
        <v>0</v>
      </c>
    </row>
    <row r="22" spans="1:6" x14ac:dyDescent="0.25">
      <c r="A22" s="57" t="s">
        <v>246</v>
      </c>
      <c r="B22" s="58" t="s">
        <v>176</v>
      </c>
      <c r="C22" s="58" t="s">
        <v>176</v>
      </c>
      <c r="D22" s="59" t="s">
        <v>176</v>
      </c>
      <c r="E22" s="60">
        <v>222993</v>
      </c>
      <c r="F22" s="60">
        <v>0</v>
      </c>
    </row>
    <row r="23" spans="1:6" x14ac:dyDescent="0.25">
      <c r="A23" s="57" t="s">
        <v>248</v>
      </c>
      <c r="B23" s="58" t="s">
        <v>176</v>
      </c>
      <c r="C23" s="58" t="s">
        <v>176</v>
      </c>
      <c r="D23" s="59" t="s">
        <v>176</v>
      </c>
      <c r="E23" s="60">
        <v>2496601.4</v>
      </c>
      <c r="F23" s="60">
        <v>0</v>
      </c>
    </row>
    <row r="24" spans="1:6" ht="24" x14ac:dyDescent="0.25">
      <c r="A24" s="65" t="s">
        <v>276</v>
      </c>
      <c r="B24" s="58" t="s">
        <v>176</v>
      </c>
      <c r="C24" s="58" t="s">
        <v>176</v>
      </c>
      <c r="D24" s="59" t="s">
        <v>176</v>
      </c>
      <c r="E24" s="66">
        <f>E25+E26</f>
        <v>2496601.4</v>
      </c>
      <c r="F24" s="66">
        <f>F25+F26</f>
        <v>188267.5</v>
      </c>
    </row>
    <row r="25" spans="1:6" x14ac:dyDescent="0.25">
      <c r="A25" s="65" t="s">
        <v>277</v>
      </c>
      <c r="B25" s="58" t="s">
        <v>176</v>
      </c>
      <c r="C25" s="58" t="s">
        <v>176</v>
      </c>
      <c r="D25" s="59" t="s">
        <v>176</v>
      </c>
      <c r="E25" s="66">
        <v>2496601.4</v>
      </c>
      <c r="F25" s="66">
        <v>0</v>
      </c>
    </row>
    <row r="26" spans="1:6" x14ac:dyDescent="0.25">
      <c r="A26" s="65" t="s">
        <v>278</v>
      </c>
      <c r="B26" s="58" t="s">
        <v>176</v>
      </c>
      <c r="C26" s="58" t="s">
        <v>176</v>
      </c>
      <c r="D26" s="59" t="s">
        <v>176</v>
      </c>
      <c r="E26" s="66">
        <v>0</v>
      </c>
      <c r="F26" s="66">
        <v>188267.5</v>
      </c>
    </row>
    <row r="27" spans="1:6" x14ac:dyDescent="0.25">
      <c r="A27" s="65" t="s">
        <v>319</v>
      </c>
      <c r="B27" s="58" t="s">
        <v>176</v>
      </c>
      <c r="C27" s="58" t="s">
        <v>176</v>
      </c>
      <c r="D27" s="67" t="s">
        <v>176</v>
      </c>
      <c r="E27" s="60">
        <v>629682.5</v>
      </c>
      <c r="F27" s="60">
        <v>854302.2</v>
      </c>
    </row>
    <row r="28" spans="1:6" ht="24" x14ac:dyDescent="0.25">
      <c r="A28" s="65" t="s">
        <v>280</v>
      </c>
      <c r="B28" s="58" t="s">
        <v>176</v>
      </c>
      <c r="C28" s="58" t="s">
        <v>176</v>
      </c>
      <c r="D28" s="67" t="s">
        <v>176</v>
      </c>
      <c r="E28" s="60">
        <v>0</v>
      </c>
      <c r="F28" s="60">
        <v>0</v>
      </c>
    </row>
  </sheetData>
  <mergeCells count="7">
    <mergeCell ref="A1:E1"/>
    <mergeCell ref="A2:E2"/>
    <mergeCell ref="A4:A5"/>
    <mergeCell ref="B4:B5"/>
    <mergeCell ref="C4:C5"/>
    <mergeCell ref="D4:D5"/>
    <mergeCell ref="E4:F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7"/>
  <sheetViews>
    <sheetView workbookViewId="0">
      <selection activeCell="G8" sqref="G8"/>
    </sheetView>
  </sheetViews>
  <sheetFormatPr defaultColWidth="9.140625" defaultRowHeight="15" x14ac:dyDescent="0.25"/>
  <cols>
    <col min="1" max="1" width="49" style="34" customWidth="1"/>
    <col min="2" max="4" width="7.140625" style="34" customWidth="1"/>
    <col min="5" max="5" width="13" style="34" bestFit="1" customWidth="1"/>
    <col min="6" max="6" width="9.140625" style="34" customWidth="1"/>
    <col min="7" max="16384" width="9.140625" style="34"/>
  </cols>
  <sheetData>
    <row r="1" spans="1:5" x14ac:dyDescent="0.25">
      <c r="A1" s="122" t="s">
        <v>320</v>
      </c>
      <c r="B1" s="122"/>
      <c r="C1" s="122"/>
      <c r="D1" s="122"/>
      <c r="E1" s="122"/>
    </row>
    <row r="3" spans="1:5" ht="67.5" x14ac:dyDescent="0.25">
      <c r="A3" s="131" t="s">
        <v>152</v>
      </c>
      <c r="B3" s="133" t="s">
        <v>149</v>
      </c>
      <c r="C3" s="133" t="s">
        <v>315</v>
      </c>
      <c r="D3" s="133" t="s">
        <v>151</v>
      </c>
      <c r="E3" s="68" t="s">
        <v>316</v>
      </c>
    </row>
    <row r="4" spans="1:5" x14ac:dyDescent="0.25">
      <c r="A4" s="132"/>
      <c r="B4" s="134"/>
      <c r="C4" s="134"/>
      <c r="D4" s="134"/>
      <c r="E4" s="68" t="s">
        <v>317</v>
      </c>
    </row>
    <row r="5" spans="1:5" x14ac:dyDescent="0.25">
      <c r="A5" s="57" t="s">
        <v>162</v>
      </c>
      <c r="B5" s="58" t="s">
        <v>159</v>
      </c>
      <c r="C5" s="58" t="s">
        <v>160</v>
      </c>
      <c r="D5" s="59" t="s">
        <v>161</v>
      </c>
      <c r="E5" s="60">
        <v>1820160</v>
      </c>
    </row>
    <row r="6" spans="1:5" x14ac:dyDescent="0.25">
      <c r="A6" s="57" t="s">
        <v>165</v>
      </c>
      <c r="B6" s="58" t="s">
        <v>159</v>
      </c>
      <c r="C6" s="58" t="s">
        <v>164</v>
      </c>
      <c r="D6" s="59" t="s">
        <v>161</v>
      </c>
      <c r="E6" s="60">
        <v>1820160</v>
      </c>
    </row>
    <row r="7" spans="1:5" x14ac:dyDescent="0.25">
      <c r="A7" s="61" t="s">
        <v>168</v>
      </c>
      <c r="B7" s="62" t="s">
        <v>159</v>
      </c>
      <c r="C7" s="62" t="s">
        <v>164</v>
      </c>
      <c r="D7" s="63" t="s">
        <v>167</v>
      </c>
      <c r="E7" s="64">
        <v>1820160</v>
      </c>
    </row>
    <row r="8" spans="1:5" x14ac:dyDescent="0.25">
      <c r="A8" s="57" t="s">
        <v>177</v>
      </c>
      <c r="B8" s="58" t="s">
        <v>176</v>
      </c>
      <c r="C8" s="58" t="s">
        <v>176</v>
      </c>
      <c r="D8" s="59" t="s">
        <v>176</v>
      </c>
      <c r="E8" s="60">
        <v>1820160</v>
      </c>
    </row>
    <row r="9" spans="1:5" x14ac:dyDescent="0.25">
      <c r="A9" s="57" t="s">
        <v>180</v>
      </c>
      <c r="B9" s="58" t="s">
        <v>159</v>
      </c>
      <c r="C9" s="58" t="s">
        <v>179</v>
      </c>
      <c r="D9" s="59" t="s">
        <v>161</v>
      </c>
      <c r="E9" s="60">
        <v>453448.4</v>
      </c>
    </row>
    <row r="10" spans="1:5" ht="21" x14ac:dyDescent="0.25">
      <c r="A10" s="57" t="s">
        <v>183</v>
      </c>
      <c r="B10" s="58" t="s">
        <v>159</v>
      </c>
      <c r="C10" s="58" t="s">
        <v>182</v>
      </c>
      <c r="D10" s="59" t="s">
        <v>161</v>
      </c>
      <c r="E10" s="60">
        <v>453448.4</v>
      </c>
    </row>
    <row r="11" spans="1:5" x14ac:dyDescent="0.25">
      <c r="A11" s="61" t="s">
        <v>185</v>
      </c>
      <c r="B11" s="62" t="s">
        <v>159</v>
      </c>
      <c r="C11" s="62" t="s">
        <v>182</v>
      </c>
      <c r="D11" s="63" t="s">
        <v>167</v>
      </c>
      <c r="E11" s="64">
        <v>453448.4</v>
      </c>
    </row>
    <row r="12" spans="1:5" x14ac:dyDescent="0.25">
      <c r="A12" s="57" t="s">
        <v>187</v>
      </c>
      <c r="B12" s="58" t="s">
        <v>176</v>
      </c>
      <c r="C12" s="58" t="s">
        <v>176</v>
      </c>
      <c r="D12" s="59" t="s">
        <v>176</v>
      </c>
      <c r="E12" s="60">
        <v>453448.4</v>
      </c>
    </row>
    <row r="13" spans="1:5" x14ac:dyDescent="0.25">
      <c r="A13" s="57" t="s">
        <v>190</v>
      </c>
      <c r="B13" s="58" t="s">
        <v>188</v>
      </c>
      <c r="C13" s="58" t="s">
        <v>189</v>
      </c>
      <c r="D13" s="59" t="s">
        <v>161</v>
      </c>
      <c r="E13" s="60">
        <v>195386.8</v>
      </c>
    </row>
    <row r="14" spans="1:5" x14ac:dyDescent="0.25">
      <c r="A14" s="57" t="s">
        <v>191</v>
      </c>
      <c r="B14" s="58" t="s">
        <v>188</v>
      </c>
      <c r="C14" s="58" t="s">
        <v>160</v>
      </c>
      <c r="D14" s="59" t="s">
        <v>161</v>
      </c>
      <c r="E14" s="60">
        <v>177964.1</v>
      </c>
    </row>
    <row r="15" spans="1:5" x14ac:dyDescent="0.25">
      <c r="A15" s="61" t="s">
        <v>193</v>
      </c>
      <c r="B15" s="62" t="s">
        <v>188</v>
      </c>
      <c r="C15" s="62" t="s">
        <v>164</v>
      </c>
      <c r="D15" s="63" t="s">
        <v>161</v>
      </c>
      <c r="E15" s="64">
        <v>177964.1</v>
      </c>
    </row>
    <row r="16" spans="1:5" x14ac:dyDescent="0.25">
      <c r="A16" s="57" t="s">
        <v>218</v>
      </c>
      <c r="B16" s="58" t="s">
        <v>188</v>
      </c>
      <c r="C16" s="58" t="s">
        <v>217</v>
      </c>
      <c r="D16" s="59" t="s">
        <v>161</v>
      </c>
      <c r="E16" s="60">
        <v>17422.7</v>
      </c>
    </row>
    <row r="17" spans="1:5" ht="21" x14ac:dyDescent="0.25">
      <c r="A17" s="57" t="s">
        <v>221</v>
      </c>
      <c r="B17" s="58" t="s">
        <v>188</v>
      </c>
      <c r="C17" s="58" t="s">
        <v>220</v>
      </c>
      <c r="D17" s="59" t="s">
        <v>161</v>
      </c>
      <c r="E17" s="60">
        <v>14062.7</v>
      </c>
    </row>
    <row r="18" spans="1:5" x14ac:dyDescent="0.25">
      <c r="A18" s="61" t="s">
        <v>226</v>
      </c>
      <c r="B18" s="62" t="s">
        <v>188</v>
      </c>
      <c r="C18" s="62" t="s">
        <v>220</v>
      </c>
      <c r="D18" s="63" t="s">
        <v>225</v>
      </c>
      <c r="E18" s="64">
        <v>14062.7</v>
      </c>
    </row>
    <row r="19" spans="1:5" x14ac:dyDescent="0.25">
      <c r="A19" s="57" t="s">
        <v>229</v>
      </c>
      <c r="B19" s="58" t="s">
        <v>188</v>
      </c>
      <c r="C19" s="58" t="s">
        <v>228</v>
      </c>
      <c r="D19" s="59" t="s">
        <v>161</v>
      </c>
      <c r="E19" s="60">
        <v>3360</v>
      </c>
    </row>
    <row r="20" spans="1:5" x14ac:dyDescent="0.25">
      <c r="A20" s="61" t="s">
        <v>229</v>
      </c>
      <c r="B20" s="62" t="s">
        <v>188</v>
      </c>
      <c r="C20" s="62" t="s">
        <v>228</v>
      </c>
      <c r="D20" s="63" t="s">
        <v>231</v>
      </c>
      <c r="E20" s="64">
        <v>3360</v>
      </c>
    </row>
    <row r="21" spans="1:5" x14ac:dyDescent="0.25">
      <c r="A21" s="57" t="s">
        <v>234</v>
      </c>
      <c r="B21" s="58" t="s">
        <v>233</v>
      </c>
      <c r="C21" s="58" t="s">
        <v>189</v>
      </c>
      <c r="D21" s="59" t="s">
        <v>161</v>
      </c>
      <c r="E21" s="60">
        <v>75927.199999999997</v>
      </c>
    </row>
    <row r="22" spans="1:5" x14ac:dyDescent="0.25">
      <c r="A22" s="57" t="s">
        <v>236</v>
      </c>
      <c r="B22" s="58" t="s">
        <v>233</v>
      </c>
      <c r="C22" s="58" t="s">
        <v>203</v>
      </c>
      <c r="D22" s="59" t="s">
        <v>161</v>
      </c>
      <c r="E22" s="60">
        <v>75927.199999999997</v>
      </c>
    </row>
    <row r="23" spans="1:5" x14ac:dyDescent="0.25">
      <c r="A23" s="57" t="s">
        <v>199</v>
      </c>
      <c r="B23" s="58" t="s">
        <v>233</v>
      </c>
      <c r="C23" s="58" t="s">
        <v>237</v>
      </c>
      <c r="D23" s="59" t="s">
        <v>161</v>
      </c>
      <c r="E23" s="60">
        <v>75927.199999999997</v>
      </c>
    </row>
    <row r="24" spans="1:5" x14ac:dyDescent="0.25">
      <c r="A24" s="61" t="s">
        <v>201</v>
      </c>
      <c r="B24" s="62" t="s">
        <v>233</v>
      </c>
      <c r="C24" s="62" t="s">
        <v>237</v>
      </c>
      <c r="D24" s="63" t="s">
        <v>167</v>
      </c>
      <c r="E24" s="64">
        <v>24843.7</v>
      </c>
    </row>
    <row r="25" spans="1:5" x14ac:dyDescent="0.25">
      <c r="A25" s="57" t="s">
        <v>240</v>
      </c>
      <c r="B25" s="58" t="s">
        <v>233</v>
      </c>
      <c r="C25" s="58" t="s">
        <v>237</v>
      </c>
      <c r="D25" s="59" t="s">
        <v>239</v>
      </c>
      <c r="E25" s="60">
        <v>51083.5</v>
      </c>
    </row>
    <row r="26" spans="1:5" x14ac:dyDescent="0.25">
      <c r="A26" s="61" t="s">
        <v>243</v>
      </c>
      <c r="B26" s="62" t="s">
        <v>233</v>
      </c>
      <c r="C26" s="62" t="s">
        <v>237</v>
      </c>
      <c r="D26" s="63" t="s">
        <v>242</v>
      </c>
      <c r="E26" s="64">
        <v>1619</v>
      </c>
    </row>
    <row r="27" spans="1:5" ht="22.5" x14ac:dyDescent="0.25">
      <c r="A27" s="61" t="s">
        <v>291</v>
      </c>
      <c r="B27" s="62" t="s">
        <v>233</v>
      </c>
      <c r="C27" s="62" t="s">
        <v>237</v>
      </c>
      <c r="D27" s="63" t="s">
        <v>292</v>
      </c>
      <c r="E27" s="64">
        <v>48017.2</v>
      </c>
    </row>
    <row r="28" spans="1:5" x14ac:dyDescent="0.25">
      <c r="A28" s="61" t="s">
        <v>245</v>
      </c>
      <c r="B28" s="62" t="s">
        <v>233</v>
      </c>
      <c r="C28" s="62" t="s">
        <v>237</v>
      </c>
      <c r="D28" s="63" t="s">
        <v>231</v>
      </c>
      <c r="E28" s="64">
        <v>1447.3</v>
      </c>
    </row>
    <row r="29" spans="1:5" x14ac:dyDescent="0.25">
      <c r="A29" s="57" t="s">
        <v>246</v>
      </c>
      <c r="B29" s="58" t="s">
        <v>176</v>
      </c>
      <c r="C29" s="58" t="s">
        <v>176</v>
      </c>
      <c r="D29" s="59" t="s">
        <v>176</v>
      </c>
      <c r="E29" s="60">
        <v>271314</v>
      </c>
    </row>
    <row r="30" spans="1:5" x14ac:dyDescent="0.25">
      <c r="A30" s="57" t="s">
        <v>248</v>
      </c>
      <c r="B30" s="58" t="s">
        <v>176</v>
      </c>
      <c r="C30" s="58" t="s">
        <v>176</v>
      </c>
      <c r="D30" s="59" t="s">
        <v>176</v>
      </c>
      <c r="E30" s="60">
        <v>2544922.4</v>
      </c>
    </row>
    <row r="34" spans="1:2" x14ac:dyDescent="0.25">
      <c r="A34" s="50" t="s">
        <v>321</v>
      </c>
      <c r="B34" s="50" t="s">
        <v>322</v>
      </c>
    </row>
    <row r="37" spans="1:2" x14ac:dyDescent="0.25">
      <c r="A37" s="50" t="s">
        <v>323</v>
      </c>
      <c r="B37" s="50" t="s">
        <v>324</v>
      </c>
    </row>
  </sheetData>
  <mergeCells count="5">
    <mergeCell ref="A1:E1"/>
    <mergeCell ref="A3:A4"/>
    <mergeCell ref="B3:B4"/>
    <mergeCell ref="C3:C4"/>
    <mergeCell ref="D3:D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8"/>
  <sheetViews>
    <sheetView workbookViewId="0">
      <selection sqref="A1:XFD1048576"/>
    </sheetView>
  </sheetViews>
  <sheetFormatPr defaultColWidth="9.140625" defaultRowHeight="15" x14ac:dyDescent="0.25"/>
  <cols>
    <col min="1" max="1" width="6.140625" style="34" bestFit="1" customWidth="1"/>
    <col min="2" max="2" width="14.5703125" style="34" bestFit="1" customWidth="1"/>
    <col min="3" max="3" width="40.7109375" style="34" bestFit="1" customWidth="1"/>
    <col min="4" max="8" width="15.7109375" style="34" customWidth="1"/>
    <col min="9" max="9" width="13.7109375" style="34" customWidth="1"/>
    <col min="10" max="11" width="12.85546875" style="34" customWidth="1"/>
    <col min="12" max="12" width="11.42578125" style="34" customWidth="1"/>
    <col min="13" max="13" width="30.28515625" style="34" customWidth="1"/>
    <col min="14" max="14" width="9.140625" style="34" customWidth="1"/>
    <col min="15" max="16384" width="9.140625" style="34"/>
  </cols>
  <sheetData>
    <row r="1" spans="1:14" ht="46.5" customHeight="1" x14ac:dyDescent="0.25">
      <c r="E1" s="120" t="s">
        <v>325</v>
      </c>
      <c r="F1" s="120"/>
      <c r="G1" s="120"/>
      <c r="H1" s="120"/>
      <c r="I1" s="120"/>
      <c r="J1" s="120"/>
      <c r="K1" s="120"/>
      <c r="L1" s="120"/>
      <c r="M1" s="120"/>
      <c r="N1" s="69"/>
    </row>
    <row r="2" spans="1:14" ht="31.5" customHeight="1" x14ac:dyDescent="0.25">
      <c r="C2" s="121" t="s">
        <v>326</v>
      </c>
      <c r="D2" s="121"/>
      <c r="E2" s="121"/>
      <c r="F2" s="121"/>
      <c r="G2" s="121"/>
      <c r="H2" s="121"/>
      <c r="I2" s="121"/>
      <c r="J2" s="121"/>
      <c r="K2" s="121"/>
      <c r="L2" s="121"/>
    </row>
    <row r="3" spans="1:14" x14ac:dyDescent="0.25">
      <c r="C3" s="122" t="s">
        <v>256</v>
      </c>
      <c r="D3" s="122"/>
      <c r="E3" s="122"/>
      <c r="F3" s="122"/>
      <c r="G3" s="122"/>
      <c r="H3" s="122"/>
      <c r="I3" s="122"/>
      <c r="J3" s="122"/>
      <c r="K3" s="122"/>
      <c r="L3" s="122"/>
    </row>
    <row r="5" spans="1:14" ht="15" customHeight="1" x14ac:dyDescent="0.25">
      <c r="A5" s="35" t="s">
        <v>257</v>
      </c>
      <c r="C5" s="144" t="s">
        <v>139</v>
      </c>
      <c r="D5" s="144"/>
      <c r="E5" s="144"/>
      <c r="F5" s="144"/>
      <c r="G5" s="144"/>
      <c r="H5" s="144"/>
      <c r="I5" s="144"/>
      <c r="J5" s="144"/>
      <c r="K5" s="144"/>
      <c r="L5" s="144"/>
      <c r="M5" s="70"/>
    </row>
    <row r="6" spans="1:14" ht="15" customHeight="1" x14ac:dyDescent="0.25">
      <c r="A6" s="127" t="s">
        <v>327</v>
      </c>
      <c r="B6" s="127"/>
      <c r="C6" s="145" t="s">
        <v>328</v>
      </c>
      <c r="D6" s="145"/>
      <c r="E6" s="145"/>
      <c r="F6" s="145"/>
      <c r="G6" s="145"/>
      <c r="H6" s="145"/>
      <c r="I6" s="145"/>
      <c r="J6" s="145"/>
      <c r="K6" s="145"/>
      <c r="L6" s="145"/>
    </row>
    <row r="7" spans="1:14" ht="14.45" customHeight="1" x14ac:dyDescent="0.25">
      <c r="A7" s="35" t="s">
        <v>329</v>
      </c>
      <c r="C7" s="104" t="s">
        <v>143</v>
      </c>
      <c r="D7" s="104"/>
      <c r="E7" s="104"/>
      <c r="F7" s="104"/>
      <c r="G7" s="104"/>
      <c r="H7" s="104"/>
      <c r="I7" s="104"/>
      <c r="J7" s="104"/>
      <c r="K7" s="104"/>
      <c r="L7" s="104"/>
    </row>
    <row r="8" spans="1:14" ht="15" customHeight="1" x14ac:dyDescent="0.25">
      <c r="A8" s="35" t="s">
        <v>145</v>
      </c>
      <c r="C8" s="104" t="s">
        <v>259</v>
      </c>
      <c r="D8" s="104"/>
      <c r="E8" s="104"/>
      <c r="F8" s="104"/>
      <c r="G8" s="104"/>
      <c r="H8" s="104"/>
      <c r="I8" s="104"/>
      <c r="J8" s="104"/>
      <c r="K8" s="104"/>
      <c r="L8" s="104"/>
    </row>
    <row r="9" spans="1:14" ht="15" customHeight="1" x14ac:dyDescent="0.25">
      <c r="A9" s="35" t="s">
        <v>260</v>
      </c>
      <c r="C9" s="104" t="s">
        <v>330</v>
      </c>
      <c r="D9" s="104"/>
      <c r="E9" s="104"/>
      <c r="F9" s="104"/>
      <c r="G9" s="104"/>
      <c r="H9" s="104"/>
      <c r="I9" s="104"/>
      <c r="J9" s="104"/>
      <c r="K9" s="104"/>
      <c r="L9" s="104"/>
    </row>
    <row r="11" spans="1:14" ht="15" customHeight="1" x14ac:dyDescent="0.25">
      <c r="A11" s="138" t="s">
        <v>331</v>
      </c>
      <c r="B11" s="139" t="s">
        <v>332</v>
      </c>
      <c r="C11" s="137" t="s">
        <v>152</v>
      </c>
      <c r="D11" s="137" t="s">
        <v>333</v>
      </c>
      <c r="E11" s="141" t="s">
        <v>334</v>
      </c>
      <c r="F11" s="142"/>
      <c r="G11" s="143"/>
      <c r="H11" s="137" t="s">
        <v>335</v>
      </c>
      <c r="I11" s="141" t="s">
        <v>336</v>
      </c>
      <c r="J11" s="142"/>
      <c r="K11" s="143"/>
      <c r="L11" s="137" t="s">
        <v>337</v>
      </c>
      <c r="M11" s="138" t="s">
        <v>338</v>
      </c>
      <c r="N11" s="71"/>
    </row>
    <row r="12" spans="1:14" ht="38.25" x14ac:dyDescent="0.25">
      <c r="A12" s="138"/>
      <c r="B12" s="140"/>
      <c r="C12" s="137"/>
      <c r="D12" s="138"/>
      <c r="E12" s="3" t="s">
        <v>339</v>
      </c>
      <c r="F12" s="3" t="s">
        <v>340</v>
      </c>
      <c r="G12" s="3" t="s">
        <v>341</v>
      </c>
      <c r="H12" s="138"/>
      <c r="I12" s="3" t="s">
        <v>339</v>
      </c>
      <c r="J12" s="3" t="s">
        <v>340</v>
      </c>
      <c r="K12" s="3" t="s">
        <v>341</v>
      </c>
      <c r="L12" s="137"/>
      <c r="M12" s="138"/>
      <c r="N12" s="71"/>
    </row>
    <row r="13" spans="1:14" x14ac:dyDescent="0.25">
      <c r="A13" s="72" t="s">
        <v>342</v>
      </c>
      <c r="B13" s="55">
        <v>1</v>
      </c>
      <c r="C13" s="55">
        <v>2</v>
      </c>
      <c r="D13" s="55">
        <v>3</v>
      </c>
      <c r="E13" s="55">
        <v>4</v>
      </c>
      <c r="F13" s="55">
        <v>5</v>
      </c>
      <c r="G13" s="55">
        <v>6</v>
      </c>
      <c r="H13" s="55">
        <v>7</v>
      </c>
      <c r="I13" s="55">
        <v>8</v>
      </c>
      <c r="J13" s="55">
        <v>9</v>
      </c>
      <c r="K13" s="55">
        <v>10</v>
      </c>
      <c r="L13" s="55">
        <v>11</v>
      </c>
      <c r="M13" s="55">
        <v>12</v>
      </c>
      <c r="N13" s="71"/>
    </row>
    <row r="14" spans="1:14" x14ac:dyDescent="0.25">
      <c r="A14" s="138" t="s">
        <v>343</v>
      </c>
      <c r="B14" s="138"/>
      <c r="C14" s="138"/>
      <c r="D14" s="138"/>
      <c r="E14" s="138"/>
      <c r="F14" s="138"/>
      <c r="G14" s="138"/>
      <c r="H14" s="138"/>
      <c r="I14" s="138"/>
      <c r="J14" s="138"/>
      <c r="K14" s="138"/>
      <c r="L14" s="138"/>
      <c r="M14" s="138"/>
      <c r="N14" s="71"/>
    </row>
    <row r="15" spans="1:14" x14ac:dyDescent="0.25">
      <c r="A15" s="72">
        <v>1</v>
      </c>
      <c r="B15" s="44" t="s">
        <v>176</v>
      </c>
      <c r="C15" s="73" t="s">
        <v>246</v>
      </c>
      <c r="D15" s="74">
        <v>847621.6</v>
      </c>
      <c r="E15" s="9">
        <v>791384.8</v>
      </c>
      <c r="F15" s="9">
        <v>56236.800000000003</v>
      </c>
      <c r="G15" s="9">
        <v>0</v>
      </c>
      <c r="H15" s="9">
        <v>0</v>
      </c>
      <c r="I15" s="9">
        <v>0</v>
      </c>
      <c r="J15" s="9">
        <v>0</v>
      </c>
      <c r="K15" s="9">
        <v>0</v>
      </c>
      <c r="L15" s="9">
        <v>0</v>
      </c>
      <c r="M15" s="75" t="s">
        <v>344</v>
      </c>
      <c r="N15" s="71"/>
    </row>
    <row r="16" spans="1:14" x14ac:dyDescent="0.25">
      <c r="A16" s="72">
        <v>2</v>
      </c>
      <c r="B16" s="44" t="s">
        <v>345</v>
      </c>
      <c r="C16" s="73" t="s">
        <v>190</v>
      </c>
      <c r="D16" s="74">
        <v>847238.4</v>
      </c>
      <c r="E16" s="9">
        <v>791384.8</v>
      </c>
      <c r="F16" s="9">
        <v>55853.599999999999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  <c r="M16" s="75" t="s">
        <v>344</v>
      </c>
      <c r="N16" s="71"/>
    </row>
    <row r="17" spans="1:14" x14ac:dyDescent="0.25">
      <c r="A17" s="72">
        <v>3</v>
      </c>
      <c r="B17" s="44" t="s">
        <v>346</v>
      </c>
      <c r="C17" s="73" t="s">
        <v>191</v>
      </c>
      <c r="D17" s="74">
        <v>32907.599999999999</v>
      </c>
      <c r="E17" s="9">
        <v>0</v>
      </c>
      <c r="F17" s="9">
        <v>32907.599999999999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  <c r="M17" s="75" t="s">
        <v>344</v>
      </c>
      <c r="N17" s="71"/>
    </row>
    <row r="18" spans="1:14" x14ac:dyDescent="0.25">
      <c r="A18" s="72">
        <v>4</v>
      </c>
      <c r="B18" s="47" t="s">
        <v>347</v>
      </c>
      <c r="C18" s="76" t="s">
        <v>193</v>
      </c>
      <c r="D18" s="77">
        <v>18500</v>
      </c>
      <c r="E18" s="6">
        <v>0</v>
      </c>
      <c r="F18" s="6">
        <v>18500</v>
      </c>
      <c r="G18" s="6">
        <v>0</v>
      </c>
      <c r="H18" s="6">
        <v>0</v>
      </c>
      <c r="I18" s="6">
        <v>0</v>
      </c>
      <c r="J18" s="6">
        <v>0</v>
      </c>
      <c r="K18" s="6">
        <v>0</v>
      </c>
      <c r="L18" s="6">
        <v>0</v>
      </c>
      <c r="M18" s="78"/>
      <c r="N18" s="71"/>
    </row>
    <row r="19" spans="1:14" x14ac:dyDescent="0.25">
      <c r="A19" s="72">
        <v>5</v>
      </c>
      <c r="B19" s="47" t="s">
        <v>348</v>
      </c>
      <c r="C19" s="76" t="s">
        <v>349</v>
      </c>
      <c r="D19" s="77">
        <v>14407.6</v>
      </c>
      <c r="E19" s="6">
        <v>0</v>
      </c>
      <c r="F19" s="6">
        <v>14407.6</v>
      </c>
      <c r="G19" s="6">
        <v>0</v>
      </c>
      <c r="H19" s="6">
        <v>0</v>
      </c>
      <c r="I19" s="6">
        <v>0</v>
      </c>
      <c r="J19" s="6">
        <v>0</v>
      </c>
      <c r="K19" s="6">
        <v>0</v>
      </c>
      <c r="L19" s="6">
        <v>0</v>
      </c>
      <c r="M19" s="78"/>
      <c r="N19" s="71"/>
    </row>
    <row r="20" spans="1:14" ht="25.5" x14ac:dyDescent="0.25">
      <c r="A20" s="72">
        <v>6</v>
      </c>
      <c r="B20" s="44" t="s">
        <v>350</v>
      </c>
      <c r="C20" s="73" t="s">
        <v>204</v>
      </c>
      <c r="D20" s="74">
        <v>3948.3</v>
      </c>
      <c r="E20" s="9">
        <v>3853.3</v>
      </c>
      <c r="F20" s="9">
        <v>95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  <c r="M20" s="75" t="s">
        <v>344</v>
      </c>
      <c r="N20" s="71"/>
    </row>
    <row r="21" spans="1:14" x14ac:dyDescent="0.25">
      <c r="A21" s="72">
        <v>7</v>
      </c>
      <c r="B21" s="44" t="s">
        <v>351</v>
      </c>
      <c r="C21" s="73" t="s">
        <v>207</v>
      </c>
      <c r="D21" s="74">
        <v>3948.3</v>
      </c>
      <c r="E21" s="9">
        <v>3853.3</v>
      </c>
      <c r="F21" s="9">
        <v>95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75" t="s">
        <v>344</v>
      </c>
      <c r="N21" s="71"/>
    </row>
    <row r="22" spans="1:14" x14ac:dyDescent="0.25">
      <c r="A22" s="72">
        <v>8</v>
      </c>
      <c r="B22" s="47" t="s">
        <v>352</v>
      </c>
      <c r="C22" s="76" t="s">
        <v>215</v>
      </c>
      <c r="D22" s="77">
        <v>3948.3</v>
      </c>
      <c r="E22" s="6">
        <v>3853.3</v>
      </c>
      <c r="F22" s="6">
        <v>95</v>
      </c>
      <c r="G22" s="6">
        <v>0</v>
      </c>
      <c r="H22" s="6">
        <v>0</v>
      </c>
      <c r="I22" s="6">
        <v>0</v>
      </c>
      <c r="J22" s="6">
        <v>0</v>
      </c>
      <c r="K22" s="6">
        <v>0</v>
      </c>
      <c r="L22" s="6">
        <v>0</v>
      </c>
      <c r="M22" s="78"/>
      <c r="N22" s="71"/>
    </row>
    <row r="23" spans="1:14" ht="25.5" x14ac:dyDescent="0.25">
      <c r="A23" s="72">
        <v>9</v>
      </c>
      <c r="B23" s="44" t="s">
        <v>353</v>
      </c>
      <c r="C23" s="73" t="s">
        <v>218</v>
      </c>
      <c r="D23" s="74">
        <v>810382.5</v>
      </c>
      <c r="E23" s="9">
        <v>787531.5</v>
      </c>
      <c r="F23" s="9">
        <v>22851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75" t="s">
        <v>344</v>
      </c>
      <c r="N23" s="71"/>
    </row>
    <row r="24" spans="1:14" ht="25.5" x14ac:dyDescent="0.25">
      <c r="A24" s="72">
        <v>10</v>
      </c>
      <c r="B24" s="44" t="s">
        <v>354</v>
      </c>
      <c r="C24" s="73" t="s">
        <v>221</v>
      </c>
      <c r="D24" s="74">
        <v>9462.4</v>
      </c>
      <c r="E24" s="9">
        <v>356.2</v>
      </c>
      <c r="F24" s="9">
        <v>9106.2000000000007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  <c r="M24" s="75" t="s">
        <v>344</v>
      </c>
      <c r="N24" s="71"/>
    </row>
    <row r="25" spans="1:14" x14ac:dyDescent="0.25">
      <c r="A25" s="72">
        <v>11</v>
      </c>
      <c r="B25" s="47" t="s">
        <v>355</v>
      </c>
      <c r="C25" s="76" t="s">
        <v>223</v>
      </c>
      <c r="D25" s="77">
        <v>356.2</v>
      </c>
      <c r="E25" s="6">
        <v>356.2</v>
      </c>
      <c r="F25" s="6">
        <v>0</v>
      </c>
      <c r="G25" s="6">
        <v>0</v>
      </c>
      <c r="H25" s="6">
        <v>0</v>
      </c>
      <c r="I25" s="6">
        <v>0</v>
      </c>
      <c r="J25" s="6">
        <v>0</v>
      </c>
      <c r="K25" s="6">
        <v>0</v>
      </c>
      <c r="L25" s="6">
        <v>0</v>
      </c>
      <c r="M25" s="78"/>
      <c r="N25" s="71"/>
    </row>
    <row r="26" spans="1:14" ht="25.5" x14ac:dyDescent="0.25">
      <c r="A26" s="72">
        <v>12</v>
      </c>
      <c r="B26" s="47" t="s">
        <v>356</v>
      </c>
      <c r="C26" s="76" t="s">
        <v>226</v>
      </c>
      <c r="D26" s="77">
        <v>9106.2000000000007</v>
      </c>
      <c r="E26" s="6">
        <v>0</v>
      </c>
      <c r="F26" s="6">
        <v>9106.2000000000007</v>
      </c>
      <c r="G26" s="6">
        <v>0</v>
      </c>
      <c r="H26" s="6">
        <v>0</v>
      </c>
      <c r="I26" s="6">
        <v>0</v>
      </c>
      <c r="J26" s="6">
        <v>0</v>
      </c>
      <c r="K26" s="6">
        <v>0</v>
      </c>
      <c r="L26" s="6">
        <v>0</v>
      </c>
      <c r="M26" s="78"/>
      <c r="N26" s="71"/>
    </row>
    <row r="27" spans="1:14" ht="25.5" x14ac:dyDescent="0.25">
      <c r="A27" s="72">
        <v>13</v>
      </c>
      <c r="B27" s="44" t="s">
        <v>357</v>
      </c>
      <c r="C27" s="73" t="s">
        <v>229</v>
      </c>
      <c r="D27" s="74">
        <v>800920.1</v>
      </c>
      <c r="E27" s="9">
        <v>787175.3</v>
      </c>
      <c r="F27" s="9">
        <v>13744.8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75" t="s">
        <v>344</v>
      </c>
      <c r="N27" s="71"/>
    </row>
    <row r="28" spans="1:14" ht="25.5" x14ac:dyDescent="0.25">
      <c r="A28" s="72">
        <v>14</v>
      </c>
      <c r="B28" s="47" t="s">
        <v>358</v>
      </c>
      <c r="C28" s="76" t="s">
        <v>229</v>
      </c>
      <c r="D28" s="77">
        <v>800920.1</v>
      </c>
      <c r="E28" s="6">
        <v>787175.3</v>
      </c>
      <c r="F28" s="6">
        <v>13744.8</v>
      </c>
      <c r="G28" s="6">
        <v>0</v>
      </c>
      <c r="H28" s="6">
        <v>0</v>
      </c>
      <c r="I28" s="6">
        <v>0</v>
      </c>
      <c r="J28" s="6">
        <v>0</v>
      </c>
      <c r="K28" s="6">
        <v>0</v>
      </c>
      <c r="L28" s="6">
        <v>0</v>
      </c>
      <c r="M28" s="78"/>
      <c r="N28" s="71"/>
    </row>
    <row r="29" spans="1:14" x14ac:dyDescent="0.25">
      <c r="A29" s="72">
        <v>15</v>
      </c>
      <c r="B29" s="44" t="s">
        <v>359</v>
      </c>
      <c r="C29" s="73" t="s">
        <v>293</v>
      </c>
      <c r="D29" s="74">
        <v>383.2</v>
      </c>
      <c r="E29" s="9">
        <v>0</v>
      </c>
      <c r="F29" s="9">
        <v>383.2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  <c r="M29" s="75" t="s">
        <v>344</v>
      </c>
      <c r="N29" s="71"/>
    </row>
    <row r="30" spans="1:14" x14ac:dyDescent="0.25">
      <c r="A30" s="72">
        <v>16</v>
      </c>
      <c r="B30" s="44" t="s">
        <v>360</v>
      </c>
      <c r="C30" s="73" t="s">
        <v>295</v>
      </c>
      <c r="D30" s="74">
        <v>383.2</v>
      </c>
      <c r="E30" s="9">
        <v>0</v>
      </c>
      <c r="F30" s="9">
        <v>383.2</v>
      </c>
      <c r="G30" s="9">
        <v>0</v>
      </c>
      <c r="H30" s="9">
        <v>0</v>
      </c>
      <c r="I30" s="9">
        <v>0</v>
      </c>
      <c r="J30" s="9">
        <v>0</v>
      </c>
      <c r="K30" s="9">
        <v>0</v>
      </c>
      <c r="L30" s="9">
        <v>0</v>
      </c>
      <c r="M30" s="75" t="s">
        <v>344</v>
      </c>
      <c r="N30" s="71"/>
    </row>
    <row r="31" spans="1:14" x14ac:dyDescent="0.25">
      <c r="A31" s="72">
        <v>17</v>
      </c>
      <c r="B31" s="44" t="s">
        <v>361</v>
      </c>
      <c r="C31" s="73" t="s">
        <v>296</v>
      </c>
      <c r="D31" s="74">
        <v>383.2</v>
      </c>
      <c r="E31" s="9">
        <v>0</v>
      </c>
      <c r="F31" s="9">
        <v>383.2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75" t="s">
        <v>344</v>
      </c>
      <c r="N31" s="71"/>
    </row>
    <row r="32" spans="1:14" x14ac:dyDescent="0.25">
      <c r="A32" s="72">
        <v>18</v>
      </c>
      <c r="B32" s="44" t="s">
        <v>362</v>
      </c>
      <c r="C32" s="73" t="s">
        <v>295</v>
      </c>
      <c r="D32" s="74">
        <v>383.2</v>
      </c>
      <c r="E32" s="9">
        <v>0</v>
      </c>
      <c r="F32" s="9">
        <v>383.2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  <c r="M32" s="75" t="s">
        <v>344</v>
      </c>
      <c r="N32" s="71"/>
    </row>
    <row r="33" spans="1:14" ht="25.5" x14ac:dyDescent="0.25">
      <c r="A33" s="72">
        <v>19</v>
      </c>
      <c r="B33" s="47" t="s">
        <v>363</v>
      </c>
      <c r="C33" s="76" t="s">
        <v>299</v>
      </c>
      <c r="D33" s="77">
        <v>383.2</v>
      </c>
      <c r="E33" s="6">
        <v>0</v>
      </c>
      <c r="F33" s="6">
        <v>383.2</v>
      </c>
      <c r="G33" s="6">
        <v>0</v>
      </c>
      <c r="H33" s="6">
        <v>0</v>
      </c>
      <c r="I33" s="6">
        <v>0</v>
      </c>
      <c r="J33" s="6">
        <v>0</v>
      </c>
      <c r="K33" s="6">
        <v>0</v>
      </c>
      <c r="L33" s="6">
        <v>0</v>
      </c>
      <c r="M33" s="78"/>
      <c r="N33" s="71"/>
    </row>
    <row r="34" spans="1:14" x14ac:dyDescent="0.25">
      <c r="A34" s="72">
        <v>20</v>
      </c>
      <c r="B34" s="44" t="s">
        <v>176</v>
      </c>
      <c r="C34" s="73" t="s">
        <v>364</v>
      </c>
      <c r="D34" s="74">
        <v>847621.6</v>
      </c>
      <c r="E34" s="9">
        <v>791384.8</v>
      </c>
      <c r="F34" s="9">
        <v>56236.800000000003</v>
      </c>
      <c r="G34" s="9">
        <v>0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  <c r="M34" s="75"/>
      <c r="N34" s="71"/>
    </row>
    <row r="35" spans="1:14" x14ac:dyDescent="0.25">
      <c r="A35" s="72">
        <v>21</v>
      </c>
      <c r="B35" s="44" t="s">
        <v>176</v>
      </c>
      <c r="C35" s="73" t="s">
        <v>365</v>
      </c>
      <c r="D35" s="74">
        <v>847621.6</v>
      </c>
      <c r="E35" s="9">
        <v>791384.8</v>
      </c>
      <c r="F35" s="9">
        <v>56236.800000000003</v>
      </c>
      <c r="G35" s="9">
        <v>0</v>
      </c>
      <c r="H35" s="9">
        <v>0</v>
      </c>
      <c r="I35" s="9">
        <v>0</v>
      </c>
      <c r="J35" s="9">
        <v>0</v>
      </c>
      <c r="K35" s="9">
        <v>0</v>
      </c>
      <c r="L35" s="9">
        <v>0</v>
      </c>
      <c r="M35" s="75"/>
      <c r="N35" s="71"/>
    </row>
    <row r="36" spans="1:14" x14ac:dyDescent="0.25">
      <c r="C36" s="79"/>
    </row>
    <row r="37" spans="1:14" x14ac:dyDescent="0.25">
      <c r="C37" s="79"/>
    </row>
    <row r="38" spans="1:14" ht="15" customHeight="1" x14ac:dyDescent="0.25">
      <c r="C38" s="80"/>
    </row>
  </sheetData>
  <mergeCells count="19">
    <mergeCell ref="E1:M1"/>
    <mergeCell ref="C2:L2"/>
    <mergeCell ref="C3:L3"/>
    <mergeCell ref="C5:L5"/>
    <mergeCell ref="A6:B6"/>
    <mergeCell ref="C6:L6"/>
    <mergeCell ref="L11:L12"/>
    <mergeCell ref="M11:M12"/>
    <mergeCell ref="A14:M14"/>
    <mergeCell ref="C7:L7"/>
    <mergeCell ref="C8:L8"/>
    <mergeCell ref="C9:L9"/>
    <mergeCell ref="A11:A12"/>
    <mergeCell ref="B11:B12"/>
    <mergeCell ref="C11:C12"/>
    <mergeCell ref="D11:D12"/>
    <mergeCell ref="E11:G11"/>
    <mergeCell ref="H11:H12"/>
    <mergeCell ref="I11:K11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"/>
  <sheetViews>
    <sheetView workbookViewId="0">
      <selection activeCell="D21" sqref="D21"/>
    </sheetView>
  </sheetViews>
  <sheetFormatPr defaultColWidth="9.140625" defaultRowHeight="15" x14ac:dyDescent="0.25"/>
  <cols>
    <col min="1" max="1" width="6.140625" style="34" bestFit="1" customWidth="1"/>
    <col min="2" max="2" width="15.140625" style="34" customWidth="1"/>
    <col min="3" max="3" width="40.7109375" style="34" customWidth="1"/>
    <col min="4" max="8" width="15.7109375" style="34" customWidth="1"/>
    <col min="9" max="9" width="13.28515625" style="34" customWidth="1"/>
    <col min="10" max="11" width="13.5703125" style="34" customWidth="1"/>
    <col min="12" max="12" width="14.7109375" style="34" customWidth="1"/>
    <col min="13" max="13" width="30.5703125" style="34" customWidth="1"/>
    <col min="14" max="14" width="9.140625" style="34" customWidth="1"/>
    <col min="15" max="16384" width="9.140625" style="34"/>
  </cols>
  <sheetData>
    <row r="1" spans="1:14" x14ac:dyDescent="0.25">
      <c r="A1" s="138" t="s">
        <v>331</v>
      </c>
      <c r="B1" s="139" t="s">
        <v>332</v>
      </c>
      <c r="C1" s="137" t="s">
        <v>152</v>
      </c>
      <c r="D1" s="137" t="s">
        <v>333</v>
      </c>
      <c r="E1" s="141" t="s">
        <v>334</v>
      </c>
      <c r="F1" s="142"/>
      <c r="G1" s="143"/>
      <c r="H1" s="137" t="s">
        <v>335</v>
      </c>
      <c r="I1" s="141" t="s">
        <v>336</v>
      </c>
      <c r="J1" s="142"/>
      <c r="K1" s="143"/>
      <c r="L1" s="137" t="s">
        <v>337</v>
      </c>
      <c r="M1" s="138" t="s">
        <v>338</v>
      </c>
      <c r="N1" s="71"/>
    </row>
    <row r="2" spans="1:14" ht="38.25" x14ac:dyDescent="0.25">
      <c r="A2" s="138"/>
      <c r="B2" s="140"/>
      <c r="C2" s="137"/>
      <c r="D2" s="138"/>
      <c r="E2" s="3" t="s">
        <v>339</v>
      </c>
      <c r="F2" s="3" t="s">
        <v>340</v>
      </c>
      <c r="G2" s="3" t="s">
        <v>341</v>
      </c>
      <c r="H2" s="138"/>
      <c r="I2" s="3" t="s">
        <v>339</v>
      </c>
      <c r="J2" s="3" t="s">
        <v>340</v>
      </c>
      <c r="K2" s="3" t="s">
        <v>341</v>
      </c>
      <c r="L2" s="137"/>
      <c r="M2" s="138"/>
      <c r="N2" s="71"/>
    </row>
    <row r="3" spans="1:14" x14ac:dyDescent="0.25">
      <c r="A3" s="72" t="s">
        <v>342</v>
      </c>
      <c r="B3" s="55">
        <v>1</v>
      </c>
      <c r="C3" s="55">
        <v>2</v>
      </c>
      <c r="D3" s="55">
        <v>3</v>
      </c>
      <c r="E3" s="55">
        <v>4</v>
      </c>
      <c r="F3" s="55">
        <v>5</v>
      </c>
      <c r="G3" s="55">
        <v>6</v>
      </c>
      <c r="H3" s="55">
        <v>7</v>
      </c>
      <c r="I3" s="55">
        <v>8</v>
      </c>
      <c r="J3" s="55">
        <v>9</v>
      </c>
      <c r="K3" s="55">
        <v>10</v>
      </c>
      <c r="L3" s="55">
        <v>11</v>
      </c>
      <c r="M3" s="55">
        <v>12</v>
      </c>
      <c r="N3" s="71"/>
    </row>
    <row r="4" spans="1:14" x14ac:dyDescent="0.25">
      <c r="A4" s="138" t="s">
        <v>366</v>
      </c>
      <c r="B4" s="138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71"/>
    </row>
    <row r="5" spans="1:14" ht="25.5" x14ac:dyDescent="0.25">
      <c r="A5" s="72">
        <v>1</v>
      </c>
      <c r="B5" s="44" t="s">
        <v>176</v>
      </c>
      <c r="C5" s="73" t="s">
        <v>177</v>
      </c>
      <c r="D5" s="81">
        <v>161256.9</v>
      </c>
      <c r="E5" s="9">
        <v>161256.9</v>
      </c>
      <c r="F5" s="9">
        <v>0</v>
      </c>
      <c r="G5" s="9">
        <v>0</v>
      </c>
      <c r="H5" s="9">
        <v>0</v>
      </c>
      <c r="I5" s="9">
        <v>0</v>
      </c>
      <c r="J5" s="9">
        <v>0</v>
      </c>
      <c r="K5" s="9">
        <v>0</v>
      </c>
      <c r="L5" s="9">
        <v>0</v>
      </c>
      <c r="M5" s="75" t="s">
        <v>344</v>
      </c>
      <c r="N5" s="71"/>
    </row>
    <row r="6" spans="1:14" x14ac:dyDescent="0.25">
      <c r="A6" s="72">
        <v>2</v>
      </c>
      <c r="B6" s="44" t="s">
        <v>367</v>
      </c>
      <c r="C6" s="73" t="s">
        <v>162</v>
      </c>
      <c r="D6" s="81">
        <v>160629.9</v>
      </c>
      <c r="E6" s="9">
        <v>160629.9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75" t="s">
        <v>344</v>
      </c>
      <c r="N6" s="71"/>
    </row>
    <row r="7" spans="1:14" x14ac:dyDescent="0.25">
      <c r="A7" s="72">
        <v>3</v>
      </c>
      <c r="B7" s="44" t="s">
        <v>368</v>
      </c>
      <c r="C7" s="73" t="s">
        <v>165</v>
      </c>
      <c r="D7" s="81">
        <v>160629.9</v>
      </c>
      <c r="E7" s="9">
        <v>160629.9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75" t="s">
        <v>344</v>
      </c>
      <c r="N7" s="71"/>
    </row>
    <row r="8" spans="1:14" x14ac:dyDescent="0.25">
      <c r="A8" s="72">
        <v>4</v>
      </c>
      <c r="B8" s="47" t="s">
        <v>369</v>
      </c>
      <c r="C8" s="76" t="s">
        <v>168</v>
      </c>
      <c r="D8" s="82">
        <v>160629.9</v>
      </c>
      <c r="E8" s="6">
        <v>160629.9</v>
      </c>
      <c r="F8" s="6">
        <v>0</v>
      </c>
      <c r="G8" s="6">
        <v>0</v>
      </c>
      <c r="H8" s="6">
        <v>0</v>
      </c>
      <c r="I8" s="6">
        <v>0</v>
      </c>
      <c r="J8" s="6">
        <v>0</v>
      </c>
      <c r="K8" s="6">
        <v>0</v>
      </c>
      <c r="L8" s="6">
        <v>0</v>
      </c>
      <c r="M8" s="78"/>
      <c r="N8" s="71"/>
    </row>
    <row r="9" spans="1:14" x14ac:dyDescent="0.25">
      <c r="A9" s="72">
        <v>5</v>
      </c>
      <c r="B9" s="44" t="s">
        <v>370</v>
      </c>
      <c r="C9" s="73" t="s">
        <v>171</v>
      </c>
      <c r="D9" s="81">
        <v>627</v>
      </c>
      <c r="E9" s="9">
        <v>627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75" t="s">
        <v>344</v>
      </c>
      <c r="N9" s="71"/>
    </row>
    <row r="10" spans="1:14" x14ac:dyDescent="0.25">
      <c r="A10" s="72">
        <v>6</v>
      </c>
      <c r="B10" s="47" t="s">
        <v>371</v>
      </c>
      <c r="C10" s="76" t="s">
        <v>174</v>
      </c>
      <c r="D10" s="82">
        <v>627</v>
      </c>
      <c r="E10" s="6">
        <v>627</v>
      </c>
      <c r="F10" s="6">
        <v>0</v>
      </c>
      <c r="G10" s="6">
        <v>0</v>
      </c>
      <c r="H10" s="6">
        <v>0</v>
      </c>
      <c r="I10" s="6">
        <v>0</v>
      </c>
      <c r="J10" s="6">
        <v>0</v>
      </c>
      <c r="K10" s="6">
        <v>0</v>
      </c>
      <c r="L10" s="6">
        <v>0</v>
      </c>
      <c r="M10" s="78"/>
      <c r="N10" s="71"/>
    </row>
    <row r="11" spans="1:14" x14ac:dyDescent="0.25">
      <c r="A11" s="72">
        <v>7</v>
      </c>
      <c r="B11" s="44" t="s">
        <v>176</v>
      </c>
      <c r="C11" s="73" t="s">
        <v>187</v>
      </c>
      <c r="D11" s="81">
        <v>57309.4</v>
      </c>
      <c r="E11" s="9">
        <v>57309.4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75" t="s">
        <v>344</v>
      </c>
      <c r="N11" s="71"/>
    </row>
    <row r="12" spans="1:14" x14ac:dyDescent="0.25">
      <c r="A12" s="72">
        <v>8</v>
      </c>
      <c r="B12" s="44" t="s">
        <v>372</v>
      </c>
      <c r="C12" s="73" t="s">
        <v>180</v>
      </c>
      <c r="D12" s="81">
        <v>57309.4</v>
      </c>
      <c r="E12" s="9">
        <v>57309.4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0</v>
      </c>
      <c r="L12" s="9">
        <v>0</v>
      </c>
      <c r="M12" s="75" t="s">
        <v>344</v>
      </c>
      <c r="N12" s="71"/>
    </row>
    <row r="13" spans="1:14" ht="25.5" x14ac:dyDescent="0.25">
      <c r="A13" s="72">
        <v>9</v>
      </c>
      <c r="B13" s="44" t="s">
        <v>373</v>
      </c>
      <c r="C13" s="73" t="s">
        <v>183</v>
      </c>
      <c r="D13" s="81">
        <v>57309.4</v>
      </c>
      <c r="E13" s="9">
        <v>57309.4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75" t="s">
        <v>344</v>
      </c>
      <c r="N13" s="71"/>
    </row>
    <row r="14" spans="1:14" x14ac:dyDescent="0.25">
      <c r="A14" s="72">
        <v>10</v>
      </c>
      <c r="B14" s="47" t="s">
        <v>374</v>
      </c>
      <c r="C14" s="76" t="s">
        <v>185</v>
      </c>
      <c r="D14" s="82">
        <v>57309.4</v>
      </c>
      <c r="E14" s="6">
        <v>57309.4</v>
      </c>
      <c r="F14" s="6">
        <v>0</v>
      </c>
      <c r="G14" s="6">
        <v>0</v>
      </c>
      <c r="H14" s="6">
        <v>0</v>
      </c>
      <c r="I14" s="6">
        <v>0</v>
      </c>
      <c r="J14" s="6">
        <v>0</v>
      </c>
      <c r="K14" s="6">
        <v>0</v>
      </c>
      <c r="L14" s="6">
        <v>0</v>
      </c>
      <c r="M14" s="78"/>
      <c r="N14" s="71"/>
    </row>
    <row r="15" spans="1:14" x14ac:dyDescent="0.25">
      <c r="A15" s="72">
        <v>11</v>
      </c>
      <c r="B15" s="44" t="s">
        <v>176</v>
      </c>
      <c r="C15" s="73" t="s">
        <v>246</v>
      </c>
      <c r="D15" s="81">
        <v>489915.4</v>
      </c>
      <c r="E15" s="9">
        <v>363585.6</v>
      </c>
      <c r="F15" s="9">
        <v>126329.8</v>
      </c>
      <c r="G15" s="9">
        <v>0</v>
      </c>
      <c r="H15" s="9">
        <v>0</v>
      </c>
      <c r="I15" s="9">
        <v>0</v>
      </c>
      <c r="J15" s="9">
        <v>0</v>
      </c>
      <c r="K15" s="9">
        <v>0</v>
      </c>
      <c r="L15" s="9">
        <v>0</v>
      </c>
      <c r="M15" s="75" t="s">
        <v>344</v>
      </c>
      <c r="N15" s="71"/>
    </row>
    <row r="16" spans="1:14" x14ac:dyDescent="0.25">
      <c r="A16" s="72">
        <v>12</v>
      </c>
      <c r="B16" s="44" t="s">
        <v>345</v>
      </c>
      <c r="C16" s="73" t="s">
        <v>190</v>
      </c>
      <c r="D16" s="81">
        <v>489915.4</v>
      </c>
      <c r="E16" s="9">
        <v>363585.6</v>
      </c>
      <c r="F16" s="9">
        <v>126329.8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  <c r="M16" s="75" t="s">
        <v>344</v>
      </c>
      <c r="N16" s="71"/>
    </row>
    <row r="17" spans="1:14" ht="25.5" x14ac:dyDescent="0.25">
      <c r="A17" s="72">
        <v>13</v>
      </c>
      <c r="B17" s="44" t="s">
        <v>353</v>
      </c>
      <c r="C17" s="73" t="s">
        <v>218</v>
      </c>
      <c r="D17" s="81">
        <v>489915.4</v>
      </c>
      <c r="E17" s="9">
        <v>363585.6</v>
      </c>
      <c r="F17" s="9">
        <v>126329.8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  <c r="M17" s="75" t="s">
        <v>344</v>
      </c>
      <c r="N17" s="71"/>
    </row>
    <row r="18" spans="1:14" ht="25.5" x14ac:dyDescent="0.25">
      <c r="A18" s="72">
        <v>14</v>
      </c>
      <c r="B18" s="44" t="s">
        <v>354</v>
      </c>
      <c r="C18" s="73" t="s">
        <v>221</v>
      </c>
      <c r="D18" s="81">
        <v>133385.79999999999</v>
      </c>
      <c r="E18" s="9">
        <v>7056</v>
      </c>
      <c r="F18" s="9">
        <v>126329.8</v>
      </c>
      <c r="G18" s="9">
        <v>0</v>
      </c>
      <c r="H18" s="9">
        <v>0</v>
      </c>
      <c r="I18" s="9">
        <v>0</v>
      </c>
      <c r="J18" s="9">
        <v>0</v>
      </c>
      <c r="K18" s="9">
        <v>0</v>
      </c>
      <c r="L18" s="9">
        <v>0</v>
      </c>
      <c r="M18" s="75" t="s">
        <v>344</v>
      </c>
      <c r="N18" s="71"/>
    </row>
    <row r="19" spans="1:14" x14ac:dyDescent="0.25">
      <c r="A19" s="72">
        <v>15</v>
      </c>
      <c r="B19" s="47" t="s">
        <v>355</v>
      </c>
      <c r="C19" s="76" t="s">
        <v>223</v>
      </c>
      <c r="D19" s="82">
        <v>133385.79999999999</v>
      </c>
      <c r="E19" s="6">
        <v>7056</v>
      </c>
      <c r="F19" s="6">
        <v>126329.8</v>
      </c>
      <c r="G19" s="6">
        <v>0</v>
      </c>
      <c r="H19" s="6">
        <v>0</v>
      </c>
      <c r="I19" s="6">
        <v>0</v>
      </c>
      <c r="J19" s="6">
        <v>0</v>
      </c>
      <c r="K19" s="6">
        <v>0</v>
      </c>
      <c r="L19" s="6">
        <v>0</v>
      </c>
      <c r="M19" s="78"/>
      <c r="N19" s="71"/>
    </row>
    <row r="20" spans="1:14" ht="25.5" x14ac:dyDescent="0.25">
      <c r="A20" s="72">
        <v>16</v>
      </c>
      <c r="B20" s="44" t="s">
        <v>357</v>
      </c>
      <c r="C20" s="73" t="s">
        <v>229</v>
      </c>
      <c r="D20" s="81">
        <v>356529.6</v>
      </c>
      <c r="E20" s="9">
        <v>356529.6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  <c r="M20" s="75" t="s">
        <v>344</v>
      </c>
      <c r="N20" s="71"/>
    </row>
    <row r="21" spans="1:14" ht="25.5" x14ac:dyDescent="0.25">
      <c r="A21" s="72">
        <v>17</v>
      </c>
      <c r="B21" s="47" t="s">
        <v>358</v>
      </c>
      <c r="C21" s="76" t="s">
        <v>229</v>
      </c>
      <c r="D21" s="82">
        <v>356529.6</v>
      </c>
      <c r="E21" s="6">
        <v>356529.6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  <c r="L21" s="6">
        <v>0</v>
      </c>
      <c r="M21" s="78"/>
      <c r="N21" s="71"/>
    </row>
    <row r="22" spans="1:14" x14ac:dyDescent="0.25">
      <c r="A22" s="72">
        <v>18</v>
      </c>
      <c r="B22" s="44" t="s">
        <v>176</v>
      </c>
      <c r="C22" s="73" t="s">
        <v>364</v>
      </c>
      <c r="D22" s="81">
        <v>708481.7</v>
      </c>
      <c r="E22" s="9">
        <v>582151.9</v>
      </c>
      <c r="F22" s="9">
        <v>126329.8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75"/>
      <c r="N22" s="71"/>
    </row>
    <row r="23" spans="1:14" ht="25.5" x14ac:dyDescent="0.25">
      <c r="A23" s="72">
        <v>19</v>
      </c>
      <c r="B23" s="47" t="s">
        <v>375</v>
      </c>
      <c r="C23" s="76" t="s">
        <v>376</v>
      </c>
      <c r="D23" s="82">
        <v>854302.2</v>
      </c>
      <c r="E23" s="6">
        <v>0</v>
      </c>
      <c r="F23" s="6">
        <v>854302.2</v>
      </c>
      <c r="G23" s="6">
        <v>0</v>
      </c>
      <c r="H23" s="6">
        <v>0</v>
      </c>
      <c r="I23" s="6">
        <v>0</v>
      </c>
      <c r="J23" s="6">
        <v>0</v>
      </c>
      <c r="K23" s="6">
        <v>0</v>
      </c>
      <c r="L23" s="6">
        <v>0</v>
      </c>
      <c r="M23" s="78"/>
      <c r="N23" s="71"/>
    </row>
    <row r="24" spans="1:14" x14ac:dyDescent="0.25">
      <c r="A24" s="72">
        <v>20</v>
      </c>
      <c r="B24" s="44" t="s">
        <v>176</v>
      </c>
      <c r="C24" s="73" t="s">
        <v>365</v>
      </c>
      <c r="D24" s="81">
        <v>1562783.9</v>
      </c>
      <c r="E24" s="9">
        <v>582151.9</v>
      </c>
      <c r="F24" s="9">
        <v>980632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  <c r="M24" s="75"/>
      <c r="N24" s="71"/>
    </row>
    <row r="25" spans="1:14" x14ac:dyDescent="0.25">
      <c r="C25" s="79"/>
    </row>
    <row r="26" spans="1:14" x14ac:dyDescent="0.25">
      <c r="C26" s="79"/>
    </row>
    <row r="27" spans="1:14" x14ac:dyDescent="0.25">
      <c r="C27" s="80"/>
    </row>
    <row r="28" spans="1:14" x14ac:dyDescent="0.25">
      <c r="B28" s="34" t="s">
        <v>377</v>
      </c>
      <c r="E28" s="103" t="s">
        <v>302</v>
      </c>
      <c r="F28" s="103"/>
      <c r="G28" s="103"/>
      <c r="H28" s="103"/>
    </row>
    <row r="30" spans="1:14" x14ac:dyDescent="0.25">
      <c r="B30" s="34" t="s">
        <v>378</v>
      </c>
      <c r="D30" s="104" t="s">
        <v>379</v>
      </c>
      <c r="E30" s="104"/>
      <c r="F30" s="104"/>
      <c r="G30" s="104"/>
      <c r="H30" s="104"/>
    </row>
  </sheetData>
  <mergeCells count="12">
    <mergeCell ref="D30:H30"/>
    <mergeCell ref="A1:A2"/>
    <mergeCell ref="B1:B2"/>
    <mergeCell ref="C1:C2"/>
    <mergeCell ref="D1:D2"/>
    <mergeCell ref="E1:G1"/>
    <mergeCell ref="H1:H2"/>
    <mergeCell ref="I1:K1"/>
    <mergeCell ref="L1:L2"/>
    <mergeCell ref="M1:M2"/>
    <mergeCell ref="A4:M4"/>
    <mergeCell ref="E28:H2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5</vt:i4>
      </vt:variant>
    </vt:vector>
  </HeadingPairs>
  <TitlesOfParts>
    <vt:vector size="13" baseType="lpstr">
      <vt:lpstr>Баланс</vt:lpstr>
      <vt:lpstr>Лист1</vt:lpstr>
      <vt:lpstr>Лист2</vt:lpstr>
      <vt:lpstr>Лист3</vt:lpstr>
      <vt:lpstr>Лист4</vt:lpstr>
      <vt:lpstr>Лист5</vt:lpstr>
      <vt:lpstr>Лист6</vt:lpstr>
      <vt:lpstr>Лист7</vt:lpstr>
      <vt:lpstr>end_row</vt:lpstr>
      <vt:lpstr>OnDate</vt:lpstr>
      <vt:lpstr>OrganizationName</vt:lpstr>
      <vt:lpstr>start_row</vt:lpstr>
      <vt:lpstr>Баланс!Область_печати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2023-04-20T05:43:32Z</dcterms:modified>
</cp:coreProperties>
</file>