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FA84058C-3636-4F15-8763-FF83609F8F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 жадвал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9" i="7"/>
  <c r="K8" i="7"/>
  <c r="C27" i="7"/>
  <c r="D27" i="7"/>
  <c r="C28" i="7"/>
  <c r="D28" i="7"/>
  <c r="C29" i="7"/>
  <c r="D29" i="7"/>
  <c r="C30" i="7"/>
  <c r="D30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D8" i="7"/>
  <c r="D9" i="7"/>
  <c r="D10" i="7"/>
  <c r="D11" i="7"/>
  <c r="D12" i="7"/>
  <c r="D13" i="7"/>
  <c r="D26" i="7"/>
  <c r="C9" i="7"/>
  <c r="C10" i="7"/>
  <c r="C11" i="7"/>
  <c r="C12" i="7"/>
  <c r="C13" i="7"/>
  <c r="C26" i="7"/>
  <c r="C8" i="7"/>
  <c r="Q31" i="7"/>
  <c r="P31" i="7"/>
  <c r="N31" i="7"/>
  <c r="M31" i="7"/>
  <c r="L31" i="7"/>
  <c r="J31" i="7"/>
  <c r="I31" i="7"/>
  <c r="H31" i="7"/>
  <c r="G31" i="7"/>
  <c r="F31" i="7"/>
  <c r="E31" i="7"/>
  <c r="D31" i="7" l="1"/>
  <c r="C31" i="7"/>
  <c r="K31" i="7"/>
  <c r="O31" i="7" l="1"/>
</calcChain>
</file>

<file path=xl/sharedStrings.xml><?xml version="1.0" encoding="utf-8"?>
<sst xmlns="http://schemas.openxmlformats.org/spreadsheetml/2006/main" count="52" uniqueCount="46">
  <si>
    <t>Murojaatlar shakllari</t>
  </si>
  <si>
    <t>Yozma 
murojaatlar</t>
  </si>
  <si>
    <t xml:space="preserve">            Jami:</t>
  </si>
  <si>
    <t xml:space="preserve">Nazoratga olinganlar    </t>
  </si>
  <si>
    <t xml:space="preserve">Takroriylar     </t>
  </si>
  <si>
    <t>Muddati buzilganlar</t>
  </si>
  <si>
    <t xml:space="preserve">Tushuntirildi    </t>
  </si>
  <si>
    <t xml:space="preserve">Rad etildi  </t>
  </si>
  <si>
    <t>2-jadval</t>
  </si>
  <si>
    <t>Murojaatda ko‘tarilgan masalalar</t>
  </si>
  <si>
    <t>T/r</t>
  </si>
  <si>
    <t>Jumladan</t>
  </si>
  <si>
    <t xml:space="preserve">Choralar
ko‘rildi        </t>
  </si>
  <si>
    <t xml:space="preserve">Ko‘rib 
chiqilmoqda       </t>
  </si>
  <si>
    <t>Elektron
murojaatlar</t>
  </si>
  <si>
    <t>Jami 
murojaatlar</t>
  </si>
  <si>
    <r>
      <t xml:space="preserve">Og‘zaki murojaatlar 
</t>
    </r>
    <r>
      <rPr>
        <i/>
        <sz val="16"/>
        <rFont val="Times New Roman"/>
        <family val="1"/>
        <charset val="204"/>
      </rPr>
      <t xml:space="preserve">(shaxsiy qabul, 
sayyor qabul, mas’ul xodimlar qabuli va ishonch telefon)  </t>
    </r>
  </si>
  <si>
    <t>Pensiyaga oid masalalar</t>
  </si>
  <si>
    <t>2 va 14 yoshgacha boʻlgan bolalar nafaqasi masalasi</t>
  </si>
  <si>
    <t>Nazorat-taftish masalasi</t>
  </si>
  <si>
    <t>Ish haqi boʻyicha masalalar</t>
  </si>
  <si>
    <t>Soliq va bojxona tarifi masalalari</t>
  </si>
  <si>
    <t>Bank faoliyatiga oid masalalar</t>
  </si>
  <si>
    <t>Moddiy yordam masalalar</t>
  </si>
  <si>
    <t>Kadrlar masalasi</t>
  </si>
  <si>
    <t>Kapital qurilishni moliyalashtirish masalalari</t>
  </si>
  <si>
    <t>Ijtimoiy soha va fanni moliyalashtirish masalalari</t>
  </si>
  <si>
    <t>Sugʻurta faoliyatiga oid masalalar</t>
  </si>
  <si>
    <t>Agrosanoat majmuini  moliyalashtirish masalalari</t>
  </si>
  <si>
    <t>Gʻaznachilikka oid masalalar</t>
  </si>
  <si>
    <t>Buxgalteriya va audit faoliyati masalalari</t>
  </si>
  <si>
    <t>Tadbirkorlik faoliyatiga oid masalalar</t>
  </si>
  <si>
    <t>Transport, kommunal soha tariflari va obodonlashtirishni moliyalashtirish masalalari</t>
  </si>
  <si>
    <t>Bazaviy tarmoqlarni va energetika majmuini moliyalashtirish masalalari</t>
  </si>
  <si>
    <t>Davlat xaridlari masalalari</t>
  </si>
  <si>
    <t xml:space="preserve">Uy-joy ipoteka krediti </t>
  </si>
  <si>
    <t>Kadastr faoliyatiga oid</t>
  </si>
  <si>
    <t>Boshqalar</t>
  </si>
  <si>
    <t xml:space="preserve">2025-yil bo‘yicha murojaatlarni ko‘rib chiqish holatlari     </t>
  </si>
  <si>
    <r>
      <t xml:space="preserve">2024-2025-yillarning yarim yili (yanvar-iyun oylari) davomida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
tushgan va nazoratga olingan murojaatlarni ko‘rib chiqish natijalari to‘g‘risida ma’lumot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</si>
  <si>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2024-yil</t>
  </si>
  <si>
    <t>2025-yil</t>
  </si>
  <si>
    <t>Davlat zaymi, obligatsiya faoliyati boʻyicha masalalar</t>
  </si>
  <si>
    <t>Davlat budjetiga oid masalalar</t>
  </si>
  <si>
    <t xml:space="preserve">                             Vazir o‘rinbosari </t>
  </si>
  <si>
    <t>I.Umurzakov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</si>
</sst>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3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 textRotation="90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A1:Q50"/>
  <sheetViews>
    <sheetView tabSelected="1" view="pageBreakPreview" zoomScale="85" zoomScaleNormal="85" zoomScaleSheetLayoutView="85" workbookViewId="0">
      <selection activeCell="M34" sqref="M34"/>
    </sheetView>
  </sheetViews>
  <sheetFormatPr defaultColWidth="9.140625" defaultRowHeight="20.25" x14ac:dyDescent="0.2"/>
  <cols>
    <col min="1" max="1" width="6" style="1" customWidth="1"/>
    <col min="2" max="2" width="50.140625" style="1" customWidth="1"/>
    <col min="3" max="17" width="14.28515625" style="1" customWidth="1"/>
    <col min="18" max="16384" width="9.140625" style="1"/>
  </cols>
  <sheetData>
    <row r="1" spans="1:17" ht="71.25" customHeight="1" x14ac:dyDescent="0.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5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3" t="s">
        <v>8</v>
      </c>
      <c r="Q2" s="23"/>
    </row>
    <row r="3" spans="1:17" ht="30.75" customHeight="1" x14ac:dyDescent="0.2">
      <c r="A3" s="26" t="s">
        <v>10</v>
      </c>
      <c r="B3" s="25" t="s">
        <v>9</v>
      </c>
      <c r="C3" s="25" t="s">
        <v>15</v>
      </c>
      <c r="D3" s="25"/>
      <c r="E3" s="26" t="s">
        <v>0</v>
      </c>
      <c r="F3" s="26"/>
      <c r="G3" s="26"/>
      <c r="H3" s="26"/>
      <c r="I3" s="26"/>
      <c r="J3" s="26"/>
      <c r="K3" s="26" t="s">
        <v>38</v>
      </c>
      <c r="L3" s="26"/>
      <c r="M3" s="26"/>
      <c r="N3" s="26"/>
      <c r="O3" s="26"/>
      <c r="P3" s="26"/>
      <c r="Q3" s="26"/>
    </row>
    <row r="4" spans="1:17" ht="51" customHeight="1" x14ac:dyDescent="0.2">
      <c r="A4" s="26"/>
      <c r="B4" s="25"/>
      <c r="C4" s="25"/>
      <c r="D4" s="25"/>
      <c r="E4" s="25" t="s">
        <v>1</v>
      </c>
      <c r="F4" s="25"/>
      <c r="G4" s="25" t="s">
        <v>14</v>
      </c>
      <c r="H4" s="25"/>
      <c r="I4" s="25" t="s">
        <v>16</v>
      </c>
      <c r="J4" s="25"/>
      <c r="K4" s="29" t="s">
        <v>3</v>
      </c>
      <c r="L4" s="26" t="s">
        <v>11</v>
      </c>
      <c r="M4" s="26"/>
      <c r="N4" s="26"/>
      <c r="O4" s="26"/>
      <c r="P4" s="29" t="s">
        <v>4</v>
      </c>
      <c r="Q4" s="29" t="s">
        <v>5</v>
      </c>
    </row>
    <row r="5" spans="1:17" ht="88.5" customHeight="1" x14ac:dyDescent="0.2">
      <c r="A5" s="26"/>
      <c r="B5" s="25"/>
      <c r="C5" s="25"/>
      <c r="D5" s="25"/>
      <c r="E5" s="25"/>
      <c r="F5" s="25"/>
      <c r="G5" s="25"/>
      <c r="H5" s="25"/>
      <c r="I5" s="25"/>
      <c r="J5" s="25"/>
      <c r="K5" s="29"/>
      <c r="L5" s="29" t="s">
        <v>12</v>
      </c>
      <c r="M5" s="29" t="s">
        <v>6</v>
      </c>
      <c r="N5" s="31" t="s">
        <v>7</v>
      </c>
      <c r="O5" s="29" t="s">
        <v>13</v>
      </c>
      <c r="P5" s="29"/>
      <c r="Q5" s="29"/>
    </row>
    <row r="6" spans="1:17" ht="38.25" customHeight="1" x14ac:dyDescent="0.2">
      <c r="A6" s="26"/>
      <c r="B6" s="25"/>
      <c r="C6" s="4" t="s">
        <v>40</v>
      </c>
      <c r="D6" s="4" t="s">
        <v>41</v>
      </c>
      <c r="E6" s="4" t="s">
        <v>40</v>
      </c>
      <c r="F6" s="4" t="s">
        <v>41</v>
      </c>
      <c r="G6" s="4" t="s">
        <v>40</v>
      </c>
      <c r="H6" s="4" t="s">
        <v>41</v>
      </c>
      <c r="I6" s="4" t="s">
        <v>40</v>
      </c>
      <c r="J6" s="4" t="s">
        <v>41</v>
      </c>
      <c r="K6" s="29"/>
      <c r="L6" s="29"/>
      <c r="M6" s="29"/>
      <c r="N6" s="31"/>
      <c r="O6" s="32"/>
      <c r="P6" s="29"/>
      <c r="Q6" s="29"/>
    </row>
    <row r="7" spans="1:17" ht="27.75" customHeight="1" x14ac:dyDescent="0.2">
      <c r="A7" s="4">
        <v>1</v>
      </c>
      <c r="B7" s="15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15">
        <v>11</v>
      </c>
      <c r="L7" s="15">
        <v>12</v>
      </c>
      <c r="M7" s="4">
        <v>13</v>
      </c>
      <c r="N7" s="15">
        <v>14</v>
      </c>
      <c r="O7" s="15">
        <v>15</v>
      </c>
      <c r="P7" s="15">
        <v>16</v>
      </c>
      <c r="Q7" s="15">
        <v>17</v>
      </c>
    </row>
    <row r="8" spans="1:17" x14ac:dyDescent="0.2">
      <c r="A8" s="6">
        <v>1</v>
      </c>
      <c r="B8" s="5" t="s">
        <v>17</v>
      </c>
      <c r="C8" s="2">
        <f>E8+G8+I8</f>
        <v>87</v>
      </c>
      <c r="D8" s="2">
        <f>F8+H8+J8</f>
        <v>84</v>
      </c>
      <c r="E8" s="10">
        <v>35</v>
      </c>
      <c r="F8" s="10">
        <v>33</v>
      </c>
      <c r="G8" s="10">
        <v>26</v>
      </c>
      <c r="H8" s="10">
        <v>49</v>
      </c>
      <c r="I8" s="11">
        <v>26</v>
      </c>
      <c r="J8" s="11">
        <v>2</v>
      </c>
      <c r="K8" s="2">
        <f>IF((F8+H8+J8)&gt;=SUM(L8:O8),SUM(L8:O8),"ХАТО")</f>
        <v>77</v>
      </c>
      <c r="L8" s="13">
        <v>25</v>
      </c>
      <c r="M8" s="13">
        <v>40</v>
      </c>
      <c r="N8" s="13">
        <v>10</v>
      </c>
      <c r="O8" s="13">
        <v>2</v>
      </c>
      <c r="P8" s="13">
        <v>1</v>
      </c>
      <c r="Q8" s="14"/>
    </row>
    <row r="9" spans="1:17" ht="47.25" customHeight="1" x14ac:dyDescent="0.2">
      <c r="A9" s="6">
        <v>2</v>
      </c>
      <c r="B9" s="5" t="s">
        <v>18</v>
      </c>
      <c r="C9" s="2">
        <f t="shared" ref="C9:D26" si="0">E9+G9+I9</f>
        <v>38</v>
      </c>
      <c r="D9" s="2">
        <f t="shared" si="0"/>
        <v>2</v>
      </c>
      <c r="E9" s="10">
        <v>9</v>
      </c>
      <c r="F9" s="10"/>
      <c r="G9" s="10">
        <v>28</v>
      </c>
      <c r="H9" s="10"/>
      <c r="I9" s="11">
        <v>1</v>
      </c>
      <c r="J9" s="11">
        <v>2</v>
      </c>
      <c r="K9" s="2">
        <f>IF((F9+H9+J9)&gt;=SUM(L9:O9),SUM(L9:O9),"ХАТО")</f>
        <v>2</v>
      </c>
      <c r="L9" s="13"/>
      <c r="M9" s="13">
        <v>2</v>
      </c>
      <c r="N9" s="13"/>
      <c r="O9" s="13"/>
      <c r="P9" s="13"/>
      <c r="Q9" s="14"/>
    </row>
    <row r="10" spans="1:17" x14ac:dyDescent="0.2">
      <c r="A10" s="6">
        <v>3</v>
      </c>
      <c r="B10" s="5" t="s">
        <v>19</v>
      </c>
      <c r="C10" s="2">
        <f t="shared" si="0"/>
        <v>2</v>
      </c>
      <c r="D10" s="2">
        <f t="shared" si="0"/>
        <v>18</v>
      </c>
      <c r="E10" s="10"/>
      <c r="F10" s="10">
        <v>9</v>
      </c>
      <c r="G10" s="10">
        <v>2</v>
      </c>
      <c r="H10" s="10">
        <v>9</v>
      </c>
      <c r="I10" s="11">
        <v>0</v>
      </c>
      <c r="J10" s="11"/>
      <c r="K10" s="2">
        <f t="shared" ref="K10:K30" si="1">IF((F10+H10+J10)&gt;=SUM(L10:O10),SUM(L10:O10),"ХАТО")</f>
        <v>12</v>
      </c>
      <c r="L10" s="13"/>
      <c r="M10" s="13">
        <v>10</v>
      </c>
      <c r="N10" s="13"/>
      <c r="O10" s="13">
        <v>2</v>
      </c>
      <c r="P10" s="13"/>
      <c r="Q10" s="14"/>
    </row>
    <row r="11" spans="1:17" x14ac:dyDescent="0.2">
      <c r="A11" s="6">
        <v>4</v>
      </c>
      <c r="B11" s="5" t="s">
        <v>20</v>
      </c>
      <c r="C11" s="2">
        <f t="shared" si="0"/>
        <v>142</v>
      </c>
      <c r="D11" s="2">
        <f t="shared" si="0"/>
        <v>359</v>
      </c>
      <c r="E11" s="10">
        <v>28</v>
      </c>
      <c r="F11" s="10">
        <v>21</v>
      </c>
      <c r="G11" s="10">
        <v>111</v>
      </c>
      <c r="H11" s="10">
        <v>319</v>
      </c>
      <c r="I11" s="11">
        <v>3</v>
      </c>
      <c r="J11" s="11">
        <v>19</v>
      </c>
      <c r="K11" s="2">
        <f t="shared" si="1"/>
        <v>314</v>
      </c>
      <c r="L11" s="13">
        <v>144</v>
      </c>
      <c r="M11" s="13">
        <v>159</v>
      </c>
      <c r="N11" s="13">
        <v>2</v>
      </c>
      <c r="O11" s="13">
        <v>9</v>
      </c>
      <c r="P11" s="13"/>
      <c r="Q11" s="14"/>
    </row>
    <row r="12" spans="1:17" x14ac:dyDescent="0.2">
      <c r="A12" s="6">
        <v>5</v>
      </c>
      <c r="B12" s="5" t="s">
        <v>21</v>
      </c>
      <c r="C12" s="2">
        <f t="shared" si="0"/>
        <v>246</v>
      </c>
      <c r="D12" s="2">
        <f t="shared" si="0"/>
        <v>184</v>
      </c>
      <c r="E12" s="10">
        <v>45</v>
      </c>
      <c r="F12" s="10">
        <v>33</v>
      </c>
      <c r="G12" s="10">
        <v>192</v>
      </c>
      <c r="H12" s="10">
        <v>142</v>
      </c>
      <c r="I12" s="11">
        <v>9</v>
      </c>
      <c r="J12" s="11">
        <v>9</v>
      </c>
      <c r="K12" s="2">
        <f t="shared" si="1"/>
        <v>174</v>
      </c>
      <c r="L12" s="13">
        <v>88</v>
      </c>
      <c r="M12" s="13">
        <v>78</v>
      </c>
      <c r="N12" s="13"/>
      <c r="O12" s="13">
        <v>8</v>
      </c>
      <c r="P12" s="13"/>
      <c r="Q12" s="14">
        <v>2</v>
      </c>
    </row>
    <row r="13" spans="1:17" x14ac:dyDescent="0.2">
      <c r="A13" s="6">
        <v>6</v>
      </c>
      <c r="B13" s="5" t="s">
        <v>22</v>
      </c>
      <c r="C13" s="2">
        <f t="shared" si="0"/>
        <v>39</v>
      </c>
      <c r="D13" s="2">
        <f t="shared" si="0"/>
        <v>20</v>
      </c>
      <c r="E13" s="10">
        <v>8</v>
      </c>
      <c r="F13" s="10">
        <v>5</v>
      </c>
      <c r="G13" s="10">
        <v>26</v>
      </c>
      <c r="H13" s="10">
        <v>13</v>
      </c>
      <c r="I13" s="11">
        <v>5</v>
      </c>
      <c r="J13" s="11">
        <v>2</v>
      </c>
      <c r="K13" s="2">
        <f t="shared" si="1"/>
        <v>12</v>
      </c>
      <c r="L13" s="13">
        <v>7</v>
      </c>
      <c r="M13" s="13">
        <v>4</v>
      </c>
      <c r="N13" s="13"/>
      <c r="O13" s="13">
        <v>1</v>
      </c>
      <c r="P13" s="13"/>
      <c r="Q13" s="14"/>
    </row>
    <row r="14" spans="1:17" x14ac:dyDescent="0.2">
      <c r="A14" s="6">
        <v>7</v>
      </c>
      <c r="B14" s="5" t="s">
        <v>23</v>
      </c>
      <c r="C14" s="2">
        <f t="shared" ref="C14:C25" si="2">E14+G14+I14</f>
        <v>68</v>
      </c>
      <c r="D14" s="2">
        <f t="shared" ref="D14:D25" si="3">F14+H14+J14</f>
        <v>14</v>
      </c>
      <c r="E14" s="10">
        <v>15</v>
      </c>
      <c r="F14" s="10">
        <v>3</v>
      </c>
      <c r="G14" s="10">
        <v>51</v>
      </c>
      <c r="H14" s="10">
        <v>7</v>
      </c>
      <c r="I14" s="11">
        <v>2</v>
      </c>
      <c r="J14" s="11">
        <v>4</v>
      </c>
      <c r="K14" s="2">
        <f t="shared" si="1"/>
        <v>11</v>
      </c>
      <c r="L14" s="13">
        <v>3</v>
      </c>
      <c r="M14" s="13">
        <v>7</v>
      </c>
      <c r="N14" s="13"/>
      <c r="O14" s="13">
        <v>1</v>
      </c>
      <c r="P14" s="13"/>
      <c r="Q14" s="14"/>
    </row>
    <row r="15" spans="1:17" ht="40.5" x14ac:dyDescent="0.2">
      <c r="A15" s="6">
        <v>8</v>
      </c>
      <c r="B15" s="5" t="s">
        <v>42</v>
      </c>
      <c r="C15" s="2">
        <f t="shared" si="2"/>
        <v>50</v>
      </c>
      <c r="D15" s="2">
        <f t="shared" si="3"/>
        <v>48</v>
      </c>
      <c r="E15" s="10">
        <v>15</v>
      </c>
      <c r="F15" s="10">
        <v>4</v>
      </c>
      <c r="G15" s="10">
        <v>35</v>
      </c>
      <c r="H15" s="10">
        <v>42</v>
      </c>
      <c r="I15" s="11">
        <v>0</v>
      </c>
      <c r="J15" s="11">
        <v>2</v>
      </c>
      <c r="K15" s="2">
        <f t="shared" si="1"/>
        <v>37</v>
      </c>
      <c r="L15" s="13">
        <v>5</v>
      </c>
      <c r="M15" s="13">
        <v>20</v>
      </c>
      <c r="N15" s="13">
        <v>11</v>
      </c>
      <c r="O15" s="13">
        <v>1</v>
      </c>
      <c r="P15" s="13">
        <v>2</v>
      </c>
      <c r="Q15" s="14"/>
    </row>
    <row r="16" spans="1:17" x14ac:dyDescent="0.2">
      <c r="A16" s="6">
        <v>9</v>
      </c>
      <c r="B16" s="5" t="s">
        <v>24</v>
      </c>
      <c r="C16" s="2">
        <f t="shared" si="2"/>
        <v>54</v>
      </c>
      <c r="D16" s="2">
        <f t="shared" si="3"/>
        <v>55</v>
      </c>
      <c r="E16" s="10">
        <v>22</v>
      </c>
      <c r="F16" s="10">
        <v>14</v>
      </c>
      <c r="G16" s="10">
        <v>27</v>
      </c>
      <c r="H16" s="10">
        <v>38</v>
      </c>
      <c r="I16" s="11">
        <v>5</v>
      </c>
      <c r="J16" s="11">
        <v>3</v>
      </c>
      <c r="K16" s="2">
        <f t="shared" si="1"/>
        <v>52</v>
      </c>
      <c r="L16" s="13">
        <v>20</v>
      </c>
      <c r="M16" s="13">
        <v>24</v>
      </c>
      <c r="N16" s="13">
        <v>2</v>
      </c>
      <c r="O16" s="13">
        <v>6</v>
      </c>
      <c r="P16" s="13"/>
      <c r="Q16" s="14"/>
    </row>
    <row r="17" spans="1:17" ht="40.5" x14ac:dyDescent="0.2">
      <c r="A17" s="6">
        <v>10</v>
      </c>
      <c r="B17" s="5" t="s">
        <v>25</v>
      </c>
      <c r="C17" s="2">
        <f t="shared" si="2"/>
        <v>81</v>
      </c>
      <c r="D17" s="2">
        <f t="shared" si="3"/>
        <v>107</v>
      </c>
      <c r="E17" s="10">
        <v>18</v>
      </c>
      <c r="F17" s="10">
        <v>13</v>
      </c>
      <c r="G17" s="10">
        <v>61</v>
      </c>
      <c r="H17" s="10">
        <v>60</v>
      </c>
      <c r="I17" s="11">
        <v>2</v>
      </c>
      <c r="J17" s="11">
        <v>34</v>
      </c>
      <c r="K17" s="2">
        <f t="shared" si="1"/>
        <v>101</v>
      </c>
      <c r="L17" s="13">
        <v>23</v>
      </c>
      <c r="M17" s="13">
        <v>67</v>
      </c>
      <c r="N17" s="13">
        <v>1</v>
      </c>
      <c r="O17" s="13">
        <v>10</v>
      </c>
      <c r="P17" s="13"/>
      <c r="Q17" s="14">
        <v>1</v>
      </c>
    </row>
    <row r="18" spans="1:17" ht="40.5" x14ac:dyDescent="0.2">
      <c r="A18" s="6">
        <v>11</v>
      </c>
      <c r="B18" s="5" t="s">
        <v>26</v>
      </c>
      <c r="C18" s="2">
        <f t="shared" si="2"/>
        <v>379</v>
      </c>
      <c r="D18" s="2">
        <f t="shared" si="3"/>
        <v>460</v>
      </c>
      <c r="E18" s="10">
        <v>62</v>
      </c>
      <c r="F18" s="10">
        <v>59</v>
      </c>
      <c r="G18" s="10">
        <v>311</v>
      </c>
      <c r="H18" s="10">
        <v>371</v>
      </c>
      <c r="I18" s="11">
        <v>6</v>
      </c>
      <c r="J18" s="11">
        <v>30</v>
      </c>
      <c r="K18" s="2">
        <f t="shared" si="1"/>
        <v>403</v>
      </c>
      <c r="L18" s="13">
        <v>248</v>
      </c>
      <c r="M18" s="13">
        <v>135</v>
      </c>
      <c r="N18" s="13">
        <v>1</v>
      </c>
      <c r="O18" s="13">
        <v>19</v>
      </c>
      <c r="P18" s="20"/>
      <c r="Q18" s="21"/>
    </row>
    <row r="19" spans="1:17" x14ac:dyDescent="0.2">
      <c r="A19" s="6">
        <v>12</v>
      </c>
      <c r="B19" s="5" t="s">
        <v>27</v>
      </c>
      <c r="C19" s="2">
        <f t="shared" si="2"/>
        <v>14</v>
      </c>
      <c r="D19" s="2">
        <f t="shared" si="3"/>
        <v>6</v>
      </c>
      <c r="E19" s="10">
        <v>2</v>
      </c>
      <c r="F19" s="10">
        <v>3</v>
      </c>
      <c r="G19" s="10">
        <v>12</v>
      </c>
      <c r="H19" s="10">
        <v>3</v>
      </c>
      <c r="I19" s="11">
        <v>0</v>
      </c>
      <c r="J19" s="11"/>
      <c r="K19" s="2">
        <f t="shared" si="1"/>
        <v>1</v>
      </c>
      <c r="L19" s="13"/>
      <c r="M19" s="13">
        <v>1</v>
      </c>
      <c r="N19" s="13"/>
      <c r="O19" s="13"/>
      <c r="P19" s="13"/>
      <c r="Q19" s="14"/>
    </row>
    <row r="20" spans="1:17" ht="40.5" x14ac:dyDescent="0.2">
      <c r="A20" s="6">
        <v>13</v>
      </c>
      <c r="B20" s="5" t="s">
        <v>28</v>
      </c>
      <c r="C20" s="2">
        <f t="shared" si="2"/>
        <v>64</v>
      </c>
      <c r="D20" s="2">
        <f t="shared" si="3"/>
        <v>100</v>
      </c>
      <c r="E20" s="10">
        <v>22</v>
      </c>
      <c r="F20" s="10">
        <v>11</v>
      </c>
      <c r="G20" s="10">
        <v>38</v>
      </c>
      <c r="H20" s="10">
        <v>86</v>
      </c>
      <c r="I20" s="11">
        <v>4</v>
      </c>
      <c r="J20" s="11">
        <v>3</v>
      </c>
      <c r="K20" s="2">
        <f t="shared" si="1"/>
        <v>73</v>
      </c>
      <c r="L20" s="13">
        <v>33</v>
      </c>
      <c r="M20" s="13">
        <v>39</v>
      </c>
      <c r="N20" s="13"/>
      <c r="O20" s="13">
        <v>1</v>
      </c>
      <c r="P20" s="13"/>
      <c r="Q20" s="14"/>
    </row>
    <row r="21" spans="1:17" x14ac:dyDescent="0.2">
      <c r="A21" s="6">
        <v>14</v>
      </c>
      <c r="B21" s="5" t="s">
        <v>29</v>
      </c>
      <c r="C21" s="2">
        <f t="shared" si="2"/>
        <v>36</v>
      </c>
      <c r="D21" s="2">
        <f t="shared" si="3"/>
        <v>29</v>
      </c>
      <c r="E21" s="10">
        <v>18</v>
      </c>
      <c r="F21" s="10">
        <v>7</v>
      </c>
      <c r="G21" s="10">
        <v>13</v>
      </c>
      <c r="H21" s="10">
        <v>21</v>
      </c>
      <c r="I21" s="11">
        <v>5</v>
      </c>
      <c r="J21" s="11">
        <v>1</v>
      </c>
      <c r="K21" s="2">
        <f t="shared" si="1"/>
        <v>22</v>
      </c>
      <c r="L21" s="13">
        <v>10</v>
      </c>
      <c r="M21" s="13">
        <v>11</v>
      </c>
      <c r="N21" s="13"/>
      <c r="O21" s="13">
        <v>1</v>
      </c>
      <c r="P21" s="13"/>
      <c r="Q21" s="14"/>
    </row>
    <row r="22" spans="1:17" ht="40.5" x14ac:dyDescent="0.2">
      <c r="A22" s="6">
        <v>15</v>
      </c>
      <c r="B22" s="5" t="s">
        <v>30</v>
      </c>
      <c r="C22" s="2">
        <f t="shared" si="2"/>
        <v>25</v>
      </c>
      <c r="D22" s="2">
        <f t="shared" si="3"/>
        <v>28</v>
      </c>
      <c r="E22" s="10">
        <v>6</v>
      </c>
      <c r="F22" s="10">
        <v>9</v>
      </c>
      <c r="G22" s="10">
        <v>19</v>
      </c>
      <c r="H22" s="10">
        <v>19</v>
      </c>
      <c r="I22" s="11">
        <v>0</v>
      </c>
      <c r="J22" s="11"/>
      <c r="K22" s="2">
        <f t="shared" si="1"/>
        <v>24</v>
      </c>
      <c r="L22" s="13">
        <v>16</v>
      </c>
      <c r="M22" s="13">
        <v>4</v>
      </c>
      <c r="N22" s="13"/>
      <c r="O22" s="13">
        <v>4</v>
      </c>
      <c r="P22" s="13"/>
      <c r="Q22" s="14"/>
    </row>
    <row r="23" spans="1:17" x14ac:dyDescent="0.2">
      <c r="A23" s="6">
        <v>16</v>
      </c>
      <c r="B23" s="5" t="s">
        <v>31</v>
      </c>
      <c r="C23" s="2">
        <f t="shared" si="2"/>
        <v>69</v>
      </c>
      <c r="D23" s="2">
        <f t="shared" si="3"/>
        <v>58</v>
      </c>
      <c r="E23" s="10">
        <v>25</v>
      </c>
      <c r="F23" s="10">
        <v>13</v>
      </c>
      <c r="G23" s="10">
        <v>41</v>
      </c>
      <c r="H23" s="10">
        <v>34</v>
      </c>
      <c r="I23" s="11">
        <v>3</v>
      </c>
      <c r="J23" s="11">
        <v>11</v>
      </c>
      <c r="K23" s="2">
        <f t="shared" si="1"/>
        <v>50</v>
      </c>
      <c r="L23" s="13">
        <v>15</v>
      </c>
      <c r="M23" s="13">
        <v>26</v>
      </c>
      <c r="N23" s="13">
        <v>4</v>
      </c>
      <c r="O23" s="13">
        <v>5</v>
      </c>
      <c r="P23" s="13"/>
      <c r="Q23" s="14"/>
    </row>
    <row r="24" spans="1:17" ht="60.75" x14ac:dyDescent="0.2">
      <c r="A24" s="6">
        <v>17</v>
      </c>
      <c r="B24" s="5" t="s">
        <v>32</v>
      </c>
      <c r="C24" s="2">
        <f t="shared" si="2"/>
        <v>35</v>
      </c>
      <c r="D24" s="2">
        <f t="shared" si="3"/>
        <v>29</v>
      </c>
      <c r="E24" s="10">
        <v>6</v>
      </c>
      <c r="F24" s="10">
        <v>4</v>
      </c>
      <c r="G24" s="10">
        <v>28</v>
      </c>
      <c r="H24" s="10">
        <v>22</v>
      </c>
      <c r="I24" s="11">
        <v>1</v>
      </c>
      <c r="J24" s="11">
        <v>3</v>
      </c>
      <c r="K24" s="2">
        <f t="shared" si="1"/>
        <v>22</v>
      </c>
      <c r="L24" s="13">
        <v>12</v>
      </c>
      <c r="M24" s="13">
        <v>10</v>
      </c>
      <c r="N24" s="13"/>
      <c r="O24" s="13"/>
      <c r="P24" s="13"/>
      <c r="Q24" s="14"/>
    </row>
    <row r="25" spans="1:17" ht="40.5" x14ac:dyDescent="0.2">
      <c r="A25" s="6">
        <v>18</v>
      </c>
      <c r="B25" s="5" t="s">
        <v>33</v>
      </c>
      <c r="C25" s="2">
        <f t="shared" si="2"/>
        <v>63</v>
      </c>
      <c r="D25" s="2">
        <f t="shared" si="3"/>
        <v>65</v>
      </c>
      <c r="E25" s="10">
        <v>14</v>
      </c>
      <c r="F25" s="10">
        <v>10</v>
      </c>
      <c r="G25" s="10">
        <v>47</v>
      </c>
      <c r="H25" s="10">
        <v>49</v>
      </c>
      <c r="I25" s="11">
        <v>2</v>
      </c>
      <c r="J25" s="11">
        <v>6</v>
      </c>
      <c r="K25" s="2">
        <f t="shared" si="1"/>
        <v>48</v>
      </c>
      <c r="L25" s="13">
        <v>22</v>
      </c>
      <c r="M25" s="13">
        <v>17</v>
      </c>
      <c r="N25" s="13"/>
      <c r="O25" s="13">
        <v>9</v>
      </c>
      <c r="P25" s="13"/>
      <c r="Q25" s="14"/>
    </row>
    <row r="26" spans="1:17" x14ac:dyDescent="0.2">
      <c r="A26" s="6">
        <v>19</v>
      </c>
      <c r="B26" s="5" t="s">
        <v>43</v>
      </c>
      <c r="C26" s="2">
        <f t="shared" si="0"/>
        <v>154</v>
      </c>
      <c r="D26" s="2">
        <f t="shared" si="0"/>
        <v>267</v>
      </c>
      <c r="E26" s="10">
        <v>24</v>
      </c>
      <c r="F26" s="10">
        <v>29</v>
      </c>
      <c r="G26" s="10">
        <v>127</v>
      </c>
      <c r="H26" s="10">
        <v>230</v>
      </c>
      <c r="I26" s="11">
        <v>3</v>
      </c>
      <c r="J26" s="11">
        <v>8</v>
      </c>
      <c r="K26" s="2">
        <f t="shared" si="1"/>
        <v>246</v>
      </c>
      <c r="L26" s="13">
        <v>96</v>
      </c>
      <c r="M26" s="13">
        <v>134</v>
      </c>
      <c r="N26" s="13">
        <v>2</v>
      </c>
      <c r="O26" s="13">
        <v>14</v>
      </c>
      <c r="P26" s="13"/>
      <c r="Q26" s="14"/>
    </row>
    <row r="27" spans="1:17" x14ac:dyDescent="0.2">
      <c r="A27" s="6">
        <v>20</v>
      </c>
      <c r="B27" s="5" t="s">
        <v>34</v>
      </c>
      <c r="C27" s="2">
        <f t="shared" ref="C27:C30" si="4">E27+G27+I27</f>
        <v>156</v>
      </c>
      <c r="D27" s="2">
        <f t="shared" ref="D27:D30" si="5">F27+H27+J27</f>
        <v>178</v>
      </c>
      <c r="E27" s="10">
        <v>27</v>
      </c>
      <c r="F27" s="10">
        <v>35</v>
      </c>
      <c r="G27" s="10">
        <v>122</v>
      </c>
      <c r="H27" s="10">
        <v>139</v>
      </c>
      <c r="I27" s="11">
        <v>7</v>
      </c>
      <c r="J27" s="11">
        <v>4</v>
      </c>
      <c r="K27" s="2">
        <f t="shared" si="1"/>
        <v>166</v>
      </c>
      <c r="L27" s="13">
        <v>113</v>
      </c>
      <c r="M27" s="13">
        <v>43</v>
      </c>
      <c r="N27" s="13"/>
      <c r="O27" s="13">
        <v>10</v>
      </c>
      <c r="P27" s="13"/>
      <c r="Q27" s="14"/>
    </row>
    <row r="28" spans="1:17" x14ac:dyDescent="0.2">
      <c r="A28" s="6">
        <v>21</v>
      </c>
      <c r="B28" s="5" t="s">
        <v>35</v>
      </c>
      <c r="C28" s="2">
        <f t="shared" si="4"/>
        <v>58</v>
      </c>
      <c r="D28" s="2">
        <f t="shared" si="5"/>
        <v>101</v>
      </c>
      <c r="E28" s="10">
        <v>15</v>
      </c>
      <c r="F28" s="10">
        <v>16</v>
      </c>
      <c r="G28" s="10">
        <v>35</v>
      </c>
      <c r="H28" s="10">
        <v>67</v>
      </c>
      <c r="I28" s="11">
        <v>8</v>
      </c>
      <c r="J28" s="11">
        <v>18</v>
      </c>
      <c r="K28" s="2">
        <f t="shared" si="1"/>
        <v>91</v>
      </c>
      <c r="L28" s="13">
        <v>22</v>
      </c>
      <c r="M28" s="13">
        <v>67</v>
      </c>
      <c r="N28" s="13"/>
      <c r="O28" s="13">
        <v>2</v>
      </c>
      <c r="P28" s="12"/>
      <c r="Q28" s="14"/>
    </row>
    <row r="29" spans="1:17" x14ac:dyDescent="0.2">
      <c r="A29" s="6">
        <v>22</v>
      </c>
      <c r="B29" s="5" t="s">
        <v>36</v>
      </c>
      <c r="C29" s="2">
        <f t="shared" si="4"/>
        <v>41</v>
      </c>
      <c r="D29" s="2">
        <f t="shared" si="5"/>
        <v>58</v>
      </c>
      <c r="E29" s="10">
        <v>23</v>
      </c>
      <c r="F29" s="10">
        <v>22</v>
      </c>
      <c r="G29" s="10">
        <v>10</v>
      </c>
      <c r="H29" s="10">
        <v>27</v>
      </c>
      <c r="I29" s="11">
        <v>8</v>
      </c>
      <c r="J29" s="11">
        <v>9</v>
      </c>
      <c r="K29" s="2">
        <f t="shared" si="1"/>
        <v>57</v>
      </c>
      <c r="L29" s="13">
        <v>30</v>
      </c>
      <c r="M29" s="13">
        <v>19</v>
      </c>
      <c r="N29" s="13">
        <v>1</v>
      </c>
      <c r="O29" s="13">
        <v>7</v>
      </c>
      <c r="P29" s="12"/>
      <c r="Q29" s="14"/>
    </row>
    <row r="30" spans="1:17" x14ac:dyDescent="0.2">
      <c r="A30" s="6">
        <v>23</v>
      </c>
      <c r="B30" s="5" t="s">
        <v>37</v>
      </c>
      <c r="C30" s="2">
        <f t="shared" si="4"/>
        <v>327</v>
      </c>
      <c r="D30" s="2">
        <f t="shared" si="5"/>
        <v>134</v>
      </c>
      <c r="E30" s="10">
        <v>57</v>
      </c>
      <c r="F30" s="10">
        <v>34</v>
      </c>
      <c r="G30" s="10">
        <v>238</v>
      </c>
      <c r="H30" s="10">
        <v>86</v>
      </c>
      <c r="I30" s="11">
        <v>32</v>
      </c>
      <c r="J30" s="11">
        <v>14</v>
      </c>
      <c r="K30" s="2">
        <f t="shared" si="1"/>
        <v>104</v>
      </c>
      <c r="L30" s="13">
        <v>44</v>
      </c>
      <c r="M30" s="13">
        <v>54</v>
      </c>
      <c r="N30" s="13">
        <v>1</v>
      </c>
      <c r="O30" s="13">
        <v>5</v>
      </c>
      <c r="P30" s="13"/>
      <c r="Q30" s="12"/>
    </row>
    <row r="31" spans="1:17" s="7" customFormat="1" ht="26.25" customHeight="1" x14ac:dyDescent="0.2">
      <c r="A31" s="22" t="s">
        <v>2</v>
      </c>
      <c r="B31" s="22"/>
      <c r="C31" s="16">
        <f t="shared" ref="C31:N31" si="6">SUM(C8:C30)</f>
        <v>2228</v>
      </c>
      <c r="D31" s="17">
        <f t="shared" si="6"/>
        <v>2404</v>
      </c>
      <c r="E31" s="16">
        <f t="shared" si="6"/>
        <v>496</v>
      </c>
      <c r="F31" s="16">
        <f t="shared" si="6"/>
        <v>387</v>
      </c>
      <c r="G31" s="16">
        <f t="shared" si="6"/>
        <v>1600</v>
      </c>
      <c r="H31" s="16">
        <f t="shared" si="6"/>
        <v>1833</v>
      </c>
      <c r="I31" s="17">
        <f t="shared" si="6"/>
        <v>132</v>
      </c>
      <c r="J31" s="17">
        <f t="shared" si="6"/>
        <v>184</v>
      </c>
      <c r="K31" s="16">
        <f t="shared" si="6"/>
        <v>2099</v>
      </c>
      <c r="L31" s="18">
        <f t="shared" si="6"/>
        <v>976</v>
      </c>
      <c r="M31" s="18">
        <f t="shared" si="6"/>
        <v>971</v>
      </c>
      <c r="N31" s="18">
        <f t="shared" si="6"/>
        <v>35</v>
      </c>
      <c r="O31" s="18" t="e">
        <f>IF(SUM(O8:O30)=#REF!,SUM(O8:O30),"ХАТО")</f>
        <v>#REF!</v>
      </c>
      <c r="P31" s="17">
        <f>SUM(P8:P30)</f>
        <v>3</v>
      </c>
      <c r="Q31" s="17">
        <f>SUM(Q8:Q30)</f>
        <v>3</v>
      </c>
    </row>
    <row r="32" spans="1:17" ht="54" customHeight="1" x14ac:dyDescent="0.2">
      <c r="A32" s="8"/>
      <c r="B32" s="8"/>
      <c r="C32" s="8"/>
      <c r="D32" s="8"/>
      <c r="E32" s="28"/>
      <c r="F32" s="2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7" customFormat="1" x14ac:dyDescent="0.3">
      <c r="B33" s="30" t="s">
        <v>44</v>
      </c>
      <c r="C33" s="30"/>
      <c r="D33" s="9"/>
      <c r="E33" s="9"/>
      <c r="F33" s="9"/>
      <c r="G33" s="9"/>
      <c r="K33" s="9"/>
      <c r="L33" s="19"/>
      <c r="M33" s="9" t="s">
        <v>45</v>
      </c>
      <c r="N33" s="9"/>
      <c r="O33" s="9"/>
    </row>
    <row r="35" spans="1:17" ht="0.75" customHeight="1" x14ac:dyDescent="0.2"/>
    <row r="36" spans="1:17" ht="35.25" hidden="1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idden="1" x14ac:dyDescent="0.2"/>
    <row r="38" spans="1:17" hidden="1" x14ac:dyDescent="0.2"/>
    <row r="39" spans="1:17" hidden="1" x14ac:dyDescent="0.2"/>
    <row r="40" spans="1:17" ht="9" hidden="1" customHeight="1" x14ac:dyDescent="0.2"/>
    <row r="41" spans="1:17" hidden="1" x14ac:dyDescent="0.2"/>
    <row r="42" spans="1:17" hidden="1" x14ac:dyDescent="0.2"/>
    <row r="43" spans="1:17" ht="63.75" hidden="1" customHeight="1" x14ac:dyDescent="0.2"/>
    <row r="44" spans="1:17" ht="27" hidden="1" customHeight="1" x14ac:dyDescent="0.2"/>
    <row r="45" spans="1:17" hidden="1" x14ac:dyDescent="0.2"/>
    <row r="46" spans="1:17" hidden="1" x14ac:dyDescent="0.2"/>
    <row r="47" spans="1:17" hidden="1" x14ac:dyDescent="0.2"/>
    <row r="48" spans="1:17" hidden="1" x14ac:dyDescent="0.2"/>
    <row r="49" hidden="1" x14ac:dyDescent="0.2"/>
    <row r="50" hidden="1" x14ac:dyDescent="0.2"/>
  </sheetData>
  <sheetProtection algorithmName="SHA-512" hashValue="320SvecXicT05HzBoGn2SfU6Mppccxgar07ZLEPP6RusBwK/DJQL2VaDavEAG3admmTOncC5B3OP0dkoEOPsrA==" saltValue="GlmlVjVxzpUrxUQfzOZUxw==" spinCount="100000" sheet="1" formatCells="0" formatColumns="0" formatRows="0" insertColumns="0" insertHyperlinks="0" deleteColumns="0" sort="0" autoFilter="0" pivotTables="0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36:Q36"/>
    <mergeCell ref="E32:F32"/>
    <mergeCell ref="E4:F5"/>
    <mergeCell ref="G4:H5"/>
    <mergeCell ref="I4:J5"/>
    <mergeCell ref="K4:K6"/>
    <mergeCell ref="A31:B31"/>
    <mergeCell ref="A3:A6"/>
    <mergeCell ref="B3:B6"/>
    <mergeCell ref="C3:D5"/>
    <mergeCell ref="B33:C33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жадвал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2025-07-08T12:06:17Z</dcterms:modified>
</cp:coreProperties>
</file>